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5576" windowHeight="7656"/>
  </bookViews>
  <sheets>
    <sheet name="NHANVIEN" sheetId="10" r:id="rId1"/>
    <sheet name="LDPT" sheetId="12" r:id="rId2"/>
    <sheet name="Mẫu 4" sheetId="13" r:id="rId3"/>
  </sheets>
  <definedNames>
    <definedName name="_xlnm.Print_Titles" localSheetId="1">LDPT!$11:$12</definedName>
    <definedName name="_xlnm.Print_Titles" localSheetId="0">NHANVIEN!$11:$12</definedName>
  </definedNames>
  <calcPr calcId="144525"/>
  <fileRecoveryPr autoRecover="0"/>
</workbook>
</file>

<file path=xl/calcChain.xml><?xml version="1.0" encoding="utf-8"?>
<calcChain xmlns="http://schemas.openxmlformats.org/spreadsheetml/2006/main">
  <c r="E52" i="10" l="1"/>
  <c r="E49" i="10"/>
  <c r="E48" i="10"/>
  <c r="E42" i="10"/>
  <c r="E39" i="10"/>
  <c r="E34" i="10"/>
  <c r="E28" i="10"/>
  <c r="E21" i="10"/>
  <c r="E20" i="10" s="1"/>
  <c r="E17" i="10"/>
  <c r="E14" i="10"/>
  <c r="E46" i="12"/>
  <c r="E43" i="12"/>
  <c r="E36" i="12"/>
  <c r="C36" i="12"/>
  <c r="E33" i="12"/>
  <c r="E28" i="12"/>
  <c r="E22" i="12"/>
  <c r="E17" i="12"/>
  <c r="E13" i="12"/>
  <c r="C17" i="12"/>
  <c r="C22" i="12"/>
  <c r="C28" i="12"/>
  <c r="C33" i="12"/>
  <c r="C43" i="12"/>
  <c r="C46" i="12"/>
  <c r="B17" i="12"/>
  <c r="B46" i="12"/>
  <c r="B43" i="12"/>
  <c r="B42" i="12" s="1"/>
  <c r="B36" i="12"/>
  <c r="B33" i="12"/>
  <c r="B28" i="12"/>
  <c r="B22" i="12"/>
  <c r="C17" i="10"/>
  <c r="C21" i="10"/>
  <c r="C28" i="10"/>
  <c r="C34" i="10"/>
  <c r="C39" i="10"/>
  <c r="C42" i="10"/>
  <c r="C49" i="10"/>
  <c r="C52" i="10"/>
  <c r="B52" i="10"/>
  <c r="B34" i="10"/>
  <c r="B28" i="10"/>
  <c r="B21" i="10"/>
  <c r="C13" i="12"/>
  <c r="B13" i="12"/>
  <c r="B42" i="10"/>
  <c r="C14" i="10"/>
  <c r="B49" i="10"/>
  <c r="B48" i="10" s="1"/>
  <c r="B39" i="10"/>
  <c r="B17" i="10"/>
  <c r="B14" i="10"/>
  <c r="B13" i="10" s="1"/>
  <c r="B56" i="10" s="1"/>
  <c r="E42" i="12"/>
  <c r="B20" i="10"/>
  <c r="E16" i="12" l="1"/>
  <c r="B50" i="12"/>
  <c r="E13" i="10"/>
  <c r="E56" i="10" s="1"/>
  <c r="E57" i="10" s="1"/>
  <c r="E58" i="10" s="1"/>
  <c r="B16" i="12"/>
  <c r="C42" i="12"/>
  <c r="C13" i="10"/>
  <c r="C16" i="12"/>
  <c r="C50" i="12" s="1"/>
  <c r="C51" i="12" s="1"/>
  <c r="C52" i="12" s="1"/>
  <c r="E50" i="12"/>
  <c r="C48" i="10"/>
  <c r="C20" i="10"/>
  <c r="E51" i="12" l="1"/>
  <c r="E52" i="12" s="1"/>
  <c r="C56" i="10"/>
  <c r="C57" i="10" s="1"/>
  <c r="C58" i="10" s="1"/>
</calcChain>
</file>

<file path=xl/sharedStrings.xml><?xml version="1.0" encoding="utf-8"?>
<sst xmlns="http://schemas.openxmlformats.org/spreadsheetml/2006/main" count="188" uniqueCount="138">
  <si>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</si>
  <si>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</si>
  <si>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</si>
  <si>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</si>
  <si>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</si>
  <si>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</si>
  <si>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</si>
  <si>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</si>
  <si>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</si>
  <si>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</si>
  <si>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</si>
  <si>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</si>
  <si>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Trình độ chuyên môn nghiệp vụ</t>
    </r>
  </si>
  <si>
    <r>
      <t>- Tiêu chuẩn 2:</t>
    </r>
    <r>
      <rPr>
        <sz val="13"/>
        <color indexed="8"/>
        <rFont val="Times New Roman"/>
        <family val="1"/>
      </rPr>
      <t xml:space="preserve"> Trình độ ngoại ngữ, tin học</t>
    </r>
  </si>
  <si>
    <r>
      <t>- Tiêu chuẩn 1:</t>
    </r>
    <r>
      <rPr>
        <sz val="13"/>
        <color indexed="8"/>
        <rFont val="Times New Roman"/>
        <family val="1"/>
      </rPr>
      <t xml:space="preserve"> Học tập, bồi dưỡng nâng cao</t>
    </r>
  </si>
  <si>
    <t xml:space="preserve">           Đơn vị:  </t>
  </si>
  <si>
    <r>
      <t xml:space="preserve">           Trình độ chuyên môn: </t>
    </r>
    <r>
      <rPr>
        <b/>
        <i/>
        <sz val="14"/>
        <color indexed="10"/>
        <rFont val="Times New Roman"/>
        <family val="1"/>
      </rPr>
      <t>(Theo CDNN đang hưởng)</t>
    </r>
  </si>
  <si>
    <t xml:space="preserve">           Nhiệm vụ được phân công:  </t>
  </si>
  <si>
    <t>Lịch cá nhân trên Egov (Nghiệp vụ chung/lịch cá nhân)</t>
  </si>
  <si>
    <t>Nhân viên tự đánh giá xếp loại</t>
  </si>
  <si>
    <t>Tiêu chí 1: Năng lực chuyên môn</t>
  </si>
  <si>
    <r>
      <t>2.</t>
    </r>
    <r>
      <rPr>
        <sz val="7"/>
        <color indexed="8"/>
        <rFont val="Times New Roman"/>
        <family val="1"/>
      </rPr>
      <t xml:space="preserve">   </t>
    </r>
    <r>
      <rPr>
        <sz val="13"/>
        <color indexed="8"/>
        <rFont val="Times New Roman"/>
        <family val="1"/>
      </rPr>
      <t>Có trình độ lý luận chính trị sơ cấp trở lên.</t>
    </r>
  </si>
  <si>
    <r>
      <t>1.</t>
    </r>
    <r>
      <rPr>
        <sz val="7"/>
        <color indexed="8"/>
        <rFont val="Times New Roman"/>
        <family val="1"/>
      </rPr>
      <t xml:space="preserve">   </t>
    </r>
    <r>
      <rPr>
        <sz val="13"/>
        <color indexed="8"/>
        <rFont val="Times New Roman"/>
        <family val="1"/>
      </rPr>
      <t>Trình độ ngoại ngữ (Theo quy định tại Thông tư số 01/2014/TT-BGDĐT ngày 24/01/2014 của Bộ Giáo dục và Đào tạo ban hành Khung năng lực ngoại ngữ 6 bậc dùng cho Việt Nam hoặc tương đương trở lên)
-  Đối vối nhân viên ngạch Chuyên viên và tương đương: Có trình độ ngoại ngữ Bậc 2 (A2) hoặc tương đương trở lên.
-  Đối với nhân viên ngạch Cán sự và tương đương: Có trình độ ngoại ngữ Bậc 1 (A1) hoặc tương đương trở lên</t>
    </r>
  </si>
  <si>
    <t>2.   Có trình độ tin học đạt chuẩn kỹ năng sử dụng công nghệ thông tin cơ bản theo quy định tại Thông tư 03/2014/TT-BTTTT ngày 11/3/2014 của Bộ Thông tin và Truyền thông quy định Chuẩn kỹ năng sử dụng công nghệ thông tin hoặc tương đương trở lên</t>
  </si>
  <si>
    <t>Tiêu chí 2 Năng lực nghiệp vụ</t>
  </si>
  <si>
    <r>
      <t>- Tiêu chuẩn 1:</t>
    </r>
    <r>
      <rPr>
        <sz val="13"/>
        <color indexed="8"/>
        <rFont val="Times New Roman"/>
        <family val="1"/>
      </rPr>
      <t xml:space="preserve"> Năng lực thực hiện công việc</t>
    </r>
  </si>
  <si>
    <r>
      <t>1.</t>
    </r>
    <r>
      <rPr>
        <sz val="7"/>
        <color indexed="8"/>
        <rFont val="Times New Roman"/>
        <family val="1"/>
      </rPr>
      <t xml:space="preserve">   </t>
    </r>
    <r>
      <rPr>
        <sz val="13"/>
        <color indexed="8"/>
        <rFont val="Times New Roman"/>
        <family val="1"/>
      </rPr>
      <t>Có chứng chỉ bồi dưỡng nghiệp vụ phù hợp với vị trí đảm nhiệm (C/c Chuyên viên, Cán sự, Kế toán viên, bồi dưỡng nghiệp vụ hành chính, thư viện, kỹ thuật viên….)</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</si>
  <si>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</si>
  <si>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</si>
  <si>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</si>
  <si>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</si>
  <si>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 điểm); Từ 50% đến dưới 80% (1 điểm); Dưới 50% (0 điểm).</t>
    </r>
  </si>
  <si>
    <t>Tiêu chí 3: Năng lực phát triển nghề nghiệp</t>
  </si>
  <si>
    <r>
      <t>- Tiêu chuẩn 2:</t>
    </r>
    <r>
      <rPr>
        <sz val="13"/>
        <color indexed="8"/>
        <rFont val="Times New Roman"/>
        <family val="1"/>
      </rPr>
      <t xml:space="preserve"> Đổi mới sáng tạo trong công tác</t>
    </r>
  </si>
  <si>
    <r>
      <t>2.</t>
    </r>
    <r>
      <rPr>
        <sz val="7"/>
        <color indexed="8"/>
        <rFont val="Times New Roman"/>
        <family val="1"/>
      </rPr>
      <t xml:space="preserve">   </t>
    </r>
    <r>
      <rPr>
        <sz val="13"/>
        <color indexed="8"/>
        <rFont val="Times New Roman"/>
        <family val="1"/>
      </rPr>
      <t>Có bài viết sáng kiến được Hội đồng đánh giá khá trở lên (2 điểm); Đạt (1 điểm).</t>
    </r>
  </si>
  <si>
    <t>Biên bản họp đơn vị</t>
  </si>
  <si>
    <t xml:space="preserve">Tổng hợp nội dung báo cáo </t>
  </si>
  <si>
    <t>Số lần xảy ra sai sót chuyên môn trong năm</t>
  </si>
  <si>
    <t>Số lần không hoàn thành công việc đúng thời hạn</t>
  </si>
  <si>
    <t>Cá nhân tham gia đóng góp …….hoạt động/tổng số hoạt động, phong trào của Trường</t>
  </si>
  <si>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Tư duy, sáng tạo, chủ động và hoạt động độc lập.         </t>
    </r>
  </si>
  <si>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</si>
  <si>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</si>
  <si>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t>PHIẾU ĐÁNH GIÁ, XẾP LOẠI CHUYÊN MÔN, NGHIỆP VỤ ĐỐI VỚI NHÂN VIÊN NĂM HỌC 2018-2019
(Mẫu 02- Áp dụng đối với nhân viên các đơn vị chức năng)</t>
  </si>
  <si>
    <r>
      <t xml:space="preserve">           Chức danh nghề nghiệp (CDNN): (</t>
    </r>
    <r>
      <rPr>
        <b/>
        <i/>
        <sz val="14"/>
        <color indexed="10"/>
        <rFont val="Times New Roman"/>
        <family val="1"/>
      </rPr>
      <t>VD: Nhân viên Bảo vệ - 01.001</t>
    </r>
    <r>
      <rPr>
        <sz val="14"/>
        <color indexed="8"/>
        <rFont val="Times New Roman"/>
        <family val="1"/>
      </rPr>
      <t>)</t>
    </r>
  </si>
  <si>
    <t>Thống kê văn bằng văn hóa/chuyên môn theo CDNN</t>
  </si>
  <si>
    <r>
      <t>3.</t>
    </r>
    <r>
      <rPr>
        <sz val="13"/>
        <color indexed="8"/>
        <rFont val="Times New Roman"/>
        <family val="1"/>
      </rPr>
      <t> Có lập lịch làm việc cá nhân trên egov và gán quyền xem cho CB, NV trong đơn vị</t>
    </r>
  </si>
  <si>
    <r>
      <t>2.</t>
    </r>
    <r>
      <rPr>
        <sz val="7"/>
        <rFont val="Times New Roman"/>
        <family val="1"/>
      </rPr>
      <t xml:space="preserve">   </t>
    </r>
    <r>
      <rPr>
        <sz val="13"/>
        <rFont val="Times New Roman"/>
        <family val="1"/>
      </rPr>
      <t>Thực hiện yêu cầu của CBQL về việc lập kế hoạch, tổng hợp báo cáo, thống kê ghi chép tiến độ hoàn thành nội dung công tác đang đảm nhiệm: Thực hiện báo cáo, ghi chép đầy đủ dưới dạng file/văn bản giấy (2đ); Thực hiện báo cáo, ghi chép không thường xuyên (1đ); Không báo cáo, ghi chép (0đ)</t>
    </r>
  </si>
  <si>
    <r>
      <t>5.</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</si>
  <si>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</si>
  <si>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</si>
  <si>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2.</t>
    </r>
    <r>
      <rPr>
        <sz val="7"/>
        <color indexed="8"/>
        <rFont val="Times New Roman"/>
        <family val="1"/>
      </rPr>
      <t xml:space="preserve">   </t>
    </r>
    <r>
      <rPr>
        <sz val="13"/>
        <color indexed="8"/>
        <rFont val="Times New Roman"/>
        <family val="1"/>
      </rPr>
      <t>Tham gia các hoạt động, phong trào đoàn thể từ 50% trở lên (2 điểm); Dưới 50% (1 điểm); Không tham gia (0 điểm).</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</si>
  <si>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</si>
  <si>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t>Báo cáo công việc đã thực hiện gửi Trưởng đơn vị</t>
  </si>
  <si>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</si>
  <si>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1.</t>
    </r>
    <r>
      <rPr>
        <sz val="7"/>
        <color indexed="8"/>
        <rFont val="Times New Roman"/>
        <family val="1"/>
      </rPr>
      <t xml:space="preserve">   </t>
    </r>
    <r>
      <rPr>
        <sz val="13"/>
        <color indexed="8"/>
        <rFont val="Times New Roman"/>
        <family val="1"/>
      </rPr>
      <t xml:space="preserve">Có bằng tốt nghiệp phù hợp với vị trí công tác đảm nhiệm theo quy định. </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</si>
  <si>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</si>
  <si>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</si>
  <si>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</si>
  <si>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</si>
  <si>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rFont val="Times New Roman"/>
        <family val="1"/>
      </rPr>
      <t xml:space="preserve">   </t>
    </r>
    <r>
      <rPr>
        <sz val="13"/>
        <rFont val="Times New Roman"/>
        <family val="1"/>
      </rPr>
      <t>Tham gia thi đấu trong hội thao, hội thi cấp trường trở lên (2 điểm); Tham gia với tư cách cổ vũ (1 điểm); Không tham gia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</si>
  <si>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</si>
  <si>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r>
      <t>1.</t>
    </r>
    <r>
      <rPr>
        <sz val="7"/>
        <color indexed="8"/>
        <rFont val="Times New Roman"/>
        <family val="1"/>
      </rPr>
      <t xml:space="preserve">   </t>
    </r>
    <r>
      <rPr>
        <sz val="13"/>
        <color indexed="8"/>
        <rFont val="Times New Roman"/>
        <family val="1"/>
      </rPr>
      <t>Hồ sơ công việc của cá nhân: Bàn làm việc ngăn nắp; sắp xếp lưu trữ hồ sơ nơi làm việc gọn gàng; chuyển hồ sơ do cá nhân phụ trách về lưu trữ trường đúng qui định. Đạt 3 nội dung (2đ), đạt 2 nội dung (1đ), đạt 1 nội dung (0đ)</t>
    </r>
  </si>
  <si>
    <r>
      <t>2.</t>
    </r>
    <r>
      <rPr>
        <sz val="13"/>
        <rFont val="Times New Roman"/>
        <family val="1"/>
      </rPr>
      <t xml:space="preserve"> Sử dụng tốt máy móc thiết bị công nghệ phục vụ công tác chuyên môn (VD: máy vi tính đối với nhân viên văn phòng; thiết bị/công cụ đối với nhân viên kỹ thuật….).</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</si>
  <si>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</si>
  <si>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</si>
  <si>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</si>
  <si>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</si>
  <si>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</si>
  <si>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t>3. Đạt CSTĐ cơ sở trở lên hoặc bằng khen/giấy khen cấp ngành trở lên (2 điểm), đạt LĐTT hoặc bằng khen/giấy khen cấp trường (1 điểm)</t>
  </si>
  <si>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</si>
  <si>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r>
      <t>4.</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</si>
  <si>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</si>
  <si>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t>Stt</t>
  </si>
  <si>
    <t>Họ và tên VCQL-NV</t>
  </si>
  <si>
    <t>Chức danh, chức vụ</t>
  </si>
  <si>
    <t>Tự đánh giá, xếp loại của VCQL-NV</t>
  </si>
  <si>
    <t>Đánh giá, xếp loại của đơn vị</t>
  </si>
  <si>
    <r>
      <t xml:space="preserve">Ghi chú
</t>
    </r>
    <r>
      <rPr>
        <i/>
        <sz val="13"/>
        <color indexed="8"/>
        <rFont val="Times New Roman"/>
        <family val="1"/>
      </rPr>
      <t>(Ghi rõ cá nhân không đạt ở điểm nào (nếu có))</t>
    </r>
  </si>
  <si>
    <t>VCQL</t>
  </si>
  <si>
    <t>Nhân viên</t>
  </si>
  <si>
    <t>NV LĐPT</t>
  </si>
  <si>
    <t>Điểm quy đổi</t>
  </si>
  <si>
    <t>01</t>
  </si>
  <si>
    <t>02</t>
  </si>
  <si>
    <t>03</t>
  </si>
  <si>
    <t>04</t>
  </si>
  <si>
    <t>05</t>
  </si>
  <si>
    <t>06</t>
  </si>
  <si>
    <t>Người lập bảng</t>
  </si>
  <si>
    <r>
      <t xml:space="preserve">TRƯỜNG CAO ĐẲNG LÝ TỰ TRỌNG
THÀNH PHỐ HỒ CHÍ MINH
</t>
    </r>
    <r>
      <rPr>
        <b/>
        <sz val="13"/>
        <color indexed="8"/>
        <rFont val="Times New Roman"/>
        <family val="1"/>
      </rPr>
      <t>ĐƠN VỊ ……………………….</t>
    </r>
  </si>
  <si>
    <t>PHIẾU TỔNG HỢP ĐÁNH GIÁ, XẾP LOẠI CHUYÊN MÔN, NGHIỆP VỤ 
VIÊN CHỨC QUẢN LÝ – NHÂN VIÊN CỦA ĐƠN VỊ
Năm học 2018 - 2019</t>
  </si>
  <si>
    <t>TRƯỞNG ĐƠN VỊ</t>
  </si>
  <si>
    <r>
      <t xml:space="preserve">TRƯỜNG CAO ĐẲNG LÝ TỰ TRỌNG
THÀNH PHỐ HỒ CHÍ MINH
</t>
    </r>
    <r>
      <rPr>
        <b/>
        <sz val="13"/>
        <color indexed="8"/>
        <rFont val="Times New Roman"/>
        <family val="1"/>
      </rPr>
      <t>ĐƠN VỊ …………………….</t>
    </r>
  </si>
  <si>
    <r>
      <t xml:space="preserve">           Họ và tên:   </t>
    </r>
    <r>
      <rPr>
        <b/>
        <i/>
        <sz val="14"/>
        <color indexed="10"/>
        <rFont val="Times New Roman"/>
        <family val="1"/>
      </rPr>
      <t>(CHỮ IN HOA)</t>
    </r>
  </si>
  <si>
    <t>Bộ phận đánh giá được phân quyền  kiểm tra đột xuất</t>
  </si>
  <si>
    <t>3. Trong năm không bị HĐ Thi đua nhắc nhở ghi nhận vào Sổ họp đơn vị (2đ); bị nhắc nhở 1 lần (1đ); bị nhắc nhở 2 lần trở lên (0đ)</t>
  </si>
  <si>
    <t>Số lần bị ghi nhận vào Sổ họp đơn vị</t>
  </si>
  <si>
    <t>Sổ họp đơn vị</t>
  </si>
  <si>
    <t>Số buổi vắng họp (có lý do, không có lý do)</t>
  </si>
  <si>
    <t>Đơn vị theo dõi, Bảng thống kê của các đơn vị được phân công theo dõi</t>
  </si>
  <si>
    <r>
      <t>4.</t>
    </r>
    <r>
      <rPr>
        <sz val="7"/>
        <rFont val="Times New Roman"/>
        <family val="1"/>
      </rPr>
      <t> </t>
    </r>
    <r>
      <rPr>
        <sz val="13"/>
        <rFont val="Times New Roman"/>
        <family val="1"/>
      </rPr>
      <t> Trong năm học không nghỉ việc riêng (2đ); Nghỉ việc riêng từ 1-3 ngày (1đ); Nghỉ việc riêng trên 3 ngày (0đ).</t>
    </r>
  </si>
  <si>
    <t>…….hoạt động/tổng số hoạt động, phong trào của Trường</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</si>
  <si>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</si>
  <si>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r>
  </si>
  <si>
    <t xml:space="preserve"> Số lần vắng</t>
  </si>
  <si>
    <r>
      <t>6.</t>
    </r>
    <r>
      <rPr>
        <sz val="7"/>
        <rFont val="Times New Roman"/>
        <family val="1"/>
      </rPr>
      <t xml:space="preserve">   </t>
    </r>
    <r>
      <rPr>
        <sz val="13"/>
        <rFont val="Times New Roman"/>
        <family val="1"/>
      </rPr>
      <t>Có thời gian làm việc tại trường từ 2 năm trở lên (2đ); Từ 1 đến dưới 2 năm (1đ); Dưới 1 năm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</si>
  <si>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</si>
  <si>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2.</t>
    </r>
    <r>
      <rPr>
        <sz val="7"/>
        <color indexed="8"/>
        <rFont val="Times New Roman"/>
        <family val="1"/>
      </rPr>
      <t xml:space="preserve">   </t>
    </r>
    <r>
      <rPr>
        <sz val="13"/>
        <color indexed="8"/>
        <rFont val="Times New Roman"/>
        <family val="1"/>
      </rPr>
      <t xml:space="preserve">Có kết quả đánh giá xếp loại viên chức, người lao động: HT Xuất sắc nhiệm vụ (2đ); HT tốt nhiệm vụ (1đ); Hoàn thành nhiệm vụ (0đ) </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</si>
  <si>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 (2đ).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</si>
  <si>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</si>
  <si>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</si>
  <si>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rFont val="Times New Roman"/>
        <family val="1"/>
      </rPr>
      <t>  </t>
    </r>
    <r>
      <rPr>
        <sz val="13"/>
        <rFont val="Times New Roman"/>
        <family val="1"/>
      </rPr>
      <t xml:space="preserve">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 </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</si>
  <si>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</si>
  <si>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t>Sổ họp đơn vị, Bảng thống kê  số ngày vắng của các đơn vị được phân công theo dõi</t>
  </si>
  <si>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</si>
  <si>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</si>
  <si>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</si>
  <si>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3.</t>
    </r>
    <r>
      <rPr>
        <sz val="7"/>
        <rFont val="Times New Roman"/>
        <family val="1"/>
      </rPr>
      <t xml:space="preserve">   </t>
    </r>
    <r>
      <rPr>
        <sz val="13"/>
        <rFont val="Times New Roman"/>
        <family val="1"/>
      </rPr>
      <t>Đạt giải cá nhân (giải đơn) trong hội thao, hội thi cấp trường (2 điểm); Là thành viên thi đấu đội đạt giải trong hội thao, hội thi cấp trường (1 điểm)</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</si>
  <si>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</si>
  <si>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</si>
  <si>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Văn bằng/Chứng chỉ/Chứng nhận</t>
  </si>
  <si>
    <t>3. Đạt bằng khen/giấy khen cấp trường trở lên (2đ ), đạt danh hiệu LĐTT (1đ)</t>
  </si>
  <si>
    <t>Thành phố Hồ Chí Minh, ngày…… tháng …… năm 201</t>
  </si>
  <si>
    <t>Tp.HCM, ngày       tháng      năm 201</t>
  </si>
  <si>
    <t>Tp.HCM, ngày…… tháng …… năm 201</t>
  </si>
  <si>
    <t>Cử nhân Kế toán, Trung cấp Tin học</t>
  </si>
  <si>
    <t>Tp.HCM, ngày 25 tháng 3 năm 2019</t>
  </si>
  <si>
    <r>
      <t xml:space="preserve">TRƯỜNG CAO ĐẲNG LÝ TỰ TRỌNG
THÀNH PHỐ HỒ CHÍ MINH
</t>
    </r>
    <r>
      <rPr>
        <b/>
        <sz val="13"/>
        <color indexed="8"/>
        <rFont val="Times New Roman"/>
        <family val="1"/>
      </rPr>
      <t>ĐƠN VỊ: PHÒNG TỔ CHỨC - HÀNH CHÍNH - TH</t>
    </r>
  </si>
  <si>
    <r>
      <t xml:space="preserve">           Họ và tên:   </t>
    </r>
    <r>
      <rPr>
        <b/>
        <i/>
        <sz val="14"/>
        <color indexed="10"/>
        <rFont val="Times New Roman"/>
        <family val="1"/>
      </rPr>
      <t>TRẦN THỊ ÁNH PHƯỢNG</t>
    </r>
  </si>
  <si>
    <t xml:space="preserve">           Đơn vị:  Phòng Tổ chức - Hành chính - Tổng hợp</t>
  </si>
  <si>
    <r>
      <t xml:space="preserve">           Chức danh nghề nghiệp (CDNN): </t>
    </r>
    <r>
      <rPr>
        <b/>
        <i/>
        <sz val="14"/>
        <color indexed="10"/>
        <rFont val="Times New Roman"/>
        <family val="1"/>
      </rPr>
      <t>Cán sự 01.004</t>
    </r>
  </si>
  <si>
    <r>
      <t xml:space="preserve">           Trình độ chuyên môn: </t>
    </r>
    <r>
      <rPr>
        <b/>
        <i/>
        <sz val="14"/>
        <color indexed="10"/>
        <rFont val="Times New Roman"/>
        <family val="1"/>
      </rPr>
      <t>Cử nhân Kế toán, Trung cấp Tin học</t>
    </r>
  </si>
  <si>
    <t>Trung cấp Tin học</t>
  </si>
  <si>
    <t>Chứng chỉ bồi dưỡng ngạch chuyên viên</t>
  </si>
  <si>
    <t>Trần Thị Ánh Phượng</t>
  </si>
  <si>
    <t>Giấy chứng nhận</t>
  </si>
  <si>
    <t>Tiếng anh Trình độ B</t>
  </si>
</sst>
</file>

<file path=xl/styles.xml><?xml version="1.0" encoding="utf-8"?>
<styleSheet xmlns="http://schemas.openxmlformats.org/spreadsheetml/2006/main" xmlns:mc="http://schemas.openxmlformats.org/markup-compatibility/2006" xmlns:x14ac="http://schemas.microsoft.com/office/spreadsheetml/2009/9/ac" mc:Ignorable="x14ac">
  <fonts count="30" x14ac:knownFonts="1">
    <font>
      <sz val="13"/>
      <color theme="1"/>
      <name val="Times New Roman"/>
      <family val="2"/>
    </font>
    <font>
      <sz val="13"/>
      <color indexed="8"/>
      <name val="Times New Roman"/>
      <family val="1"/>
    </font>
    <font>
      <sz val="7"/>
      <color indexed="8"/>
      <name val="Times New Roman"/>
      <family val="1"/>
    </font>
    <font>
      <sz val="14"/>
      <color indexed="8"/>
      <name val="Times New Roman"/>
      <family val="1"/>
    </font>
    <font>
      <b/>
      <i/>
      <sz val="14"/>
      <color indexed="10"/>
      <name val="Times New Roman"/>
      <family val="1"/>
    </font>
    <font>
      <sz val="13"/>
      <name val="Times New Roman"/>
      <family val="1"/>
    </font>
    <font>
      <sz val="7"/>
      <name val="Times New Roman"/>
      <family val="1"/>
    </font>
    <font>
      <sz val="13"/>
      <color indexed="63"/>
      <name val="Times New Roman"/>
      <family val="1"/>
    </font>
    <font>
      <i/>
      <sz val="13"/>
      <color indexed="8"/>
      <name val="Times New Roman"/>
      <family val="1"/>
    </font>
    <font>
      <b/>
      <sz val="13"/>
      <color indexed="8"/>
      <name val="Times New Roman"/>
      <family val="1"/>
    </font>
    <font>
      <sz val="12"/>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i/>
      <sz val="13"/>
      <color theme="1"/>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i/>
      <sz val="13"/>
      <color theme="1"/>
      <name val="Times New Roman"/>
      <family val="1"/>
    </font>
    <font>
      <sz val="10"/>
      <color theme="1"/>
      <name val="Times New Roman"/>
      <family val="1"/>
    </font>
    <font>
      <b/>
      <i/>
      <sz val="10"/>
      <color rgb="FFFF0000"/>
      <name val="Times New Roman"/>
      <family val="1"/>
    </font>
    <font>
      <sz val="10"/>
      <color rgb="FF000000"/>
      <name val="Times New Roman"/>
      <family val="1"/>
    </font>
    <font>
      <sz val="10"/>
      <color rgb="FFFF0000"/>
      <name val="Times New Roman"/>
      <family val="1"/>
    </font>
    <font>
      <i/>
      <sz val="10"/>
      <color rgb="FFFF0000"/>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72">
    <xf numFmtId="0" fontId="0" fillId="0" borderId="0" xfId="0"/>
    <xf numFmtId="0" fontId="11" fillId="2" borderId="0" xfId="0" applyFont="1" applyFill="1" applyAlignment="1">
      <alignment horizontal="center" vertical="center" wrapText="1"/>
    </xf>
    <xf numFmtId="0" fontId="12" fillId="2" borderId="0" xfId="0" applyFont="1" applyFill="1" applyAlignment="1">
      <alignment horizontal="center" vertical="center" wrapText="1"/>
    </xf>
    <xf numFmtId="0" fontId="11" fillId="2" borderId="0" xfId="0" applyFont="1" applyFill="1" applyAlignment="1">
      <alignment vertical="top" wrapText="1"/>
    </xf>
    <xf numFmtId="0" fontId="13" fillId="0" borderId="0" xfId="0" applyFont="1" applyAlignment="1">
      <alignment vertical="center"/>
    </xf>
    <xf numFmtId="0" fontId="14" fillId="0" borderId="0" xfId="0" applyFont="1"/>
    <xf numFmtId="0" fontId="15" fillId="2" borderId="1" xfId="0" applyFont="1" applyFill="1" applyBorder="1" applyAlignment="1">
      <alignment horizontal="center" vertical="center" wrapText="1"/>
    </xf>
    <xf numFmtId="0" fontId="16" fillId="2" borderId="1" xfId="0" applyFont="1" applyFill="1" applyBorder="1" applyAlignment="1">
      <alignment horizontal="justify" vertical="center" wrapText="1"/>
    </xf>
    <xf numFmtId="0" fontId="14" fillId="2" borderId="1" xfId="0" applyFont="1" applyFill="1" applyBorder="1" applyAlignment="1">
      <alignment horizontal="justify" vertical="center" wrapText="1"/>
    </xf>
    <xf numFmtId="0" fontId="11" fillId="2" borderId="1" xfId="0" applyFont="1" applyFill="1" applyBorder="1" applyAlignment="1">
      <alignment horizontal="justify" vertical="center" wrapText="1"/>
    </xf>
    <xf numFmtId="0" fontId="11" fillId="2" borderId="1" xfId="0" applyFont="1" applyFill="1" applyBorder="1" applyAlignment="1">
      <alignment horizontal="center" vertical="center" wrapText="1"/>
    </xf>
    <xf numFmtId="0" fontId="11" fillId="2" borderId="0" xfId="0" applyFont="1" applyFill="1" applyAlignment="1">
      <alignment horizontal="center" vertical="top" wrapText="1"/>
    </xf>
    <xf numFmtId="0" fontId="17" fillId="0" borderId="0" xfId="0" quotePrefix="1" applyFont="1" applyAlignment="1">
      <alignment vertical="center"/>
    </xf>
    <xf numFmtId="0" fontId="18" fillId="0" borderId="0" xfId="0" applyFont="1" applyAlignment="1">
      <alignment vertical="center"/>
    </xf>
    <xf numFmtId="0" fontId="14" fillId="0" borderId="0" xfId="0" quotePrefix="1" applyFont="1"/>
    <xf numFmtId="0" fontId="14" fillId="2" borderId="1" xfId="0" applyFont="1" applyFill="1" applyBorder="1" applyAlignment="1">
      <alignment horizontal="center" vertical="center" wrapText="1"/>
    </xf>
    <xf numFmtId="0" fontId="14" fillId="0" borderId="0" xfId="0" applyFont="1" applyFill="1"/>
    <xf numFmtId="0" fontId="17" fillId="3" borderId="0" xfId="0" quotePrefix="1" applyFont="1" applyFill="1" applyAlignment="1">
      <alignment vertical="center"/>
    </xf>
    <xf numFmtId="0" fontId="12" fillId="2"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0" borderId="0" xfId="0" applyFont="1" applyAlignment="1">
      <alignment horizontal="center" vertical="center"/>
    </xf>
    <xf numFmtId="0" fontId="22" fillId="2"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justify" vertical="center" wrapText="1"/>
    </xf>
    <xf numFmtId="0" fontId="16" fillId="2" borderId="1" xfId="0" applyFont="1" applyFill="1" applyBorder="1" applyAlignment="1">
      <alignment vertical="center" wrapText="1"/>
    </xf>
    <xf numFmtId="0" fontId="17" fillId="0" borderId="0" xfId="0" quotePrefix="1" applyFont="1" applyAlignment="1">
      <alignment horizontal="left" vertical="center" wrapText="1"/>
    </xf>
    <xf numFmtId="0" fontId="16"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5" fillId="3" borderId="1" xfId="0" applyFont="1" applyFill="1" applyBorder="1" applyAlignment="1">
      <alignment horizontal="justify" vertical="center" wrapText="1"/>
    </xf>
    <xf numFmtId="0" fontId="16" fillId="2" borderId="1" xfId="0" applyFont="1" applyFill="1" applyBorder="1" applyAlignment="1">
      <alignment horizontal="center" vertical="center" wrapText="1"/>
    </xf>
    <xf numFmtId="0" fontId="21" fillId="0" borderId="0" xfId="0" applyFont="1" applyAlignment="1">
      <alignment horizontal="center" vertical="center"/>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0" borderId="0" xfId="0" applyFont="1" applyAlignment="1">
      <alignment horizontal="center" vertical="center"/>
    </xf>
    <xf numFmtId="0" fontId="20" fillId="0" borderId="0" xfId="0" applyFont="1" applyAlignment="1">
      <alignment horizontal="center" vertical="center"/>
    </xf>
    <xf numFmtId="0" fontId="12" fillId="2" borderId="1" xfId="0" applyFont="1" applyFill="1" applyBorder="1" applyAlignment="1">
      <alignment horizontal="center" vertical="center" wrapText="1"/>
    </xf>
    <xf numFmtId="0" fontId="14" fillId="0" borderId="1" xfId="0" quotePrefix="1" applyFont="1" applyBorder="1" applyAlignment="1">
      <alignment horizontal="center" vertical="center"/>
    </xf>
    <xf numFmtId="0" fontId="5" fillId="0" borderId="2" xfId="0" applyFont="1" applyBorder="1" applyAlignment="1">
      <alignment vertical="center" wrapText="1"/>
    </xf>
    <xf numFmtId="0" fontId="24" fillId="2" borderId="6" xfId="0" applyFont="1" applyFill="1" applyBorder="1" applyAlignment="1">
      <alignment horizontal="center" vertical="center" wrapText="1"/>
    </xf>
    <xf numFmtId="0" fontId="10" fillId="0" borderId="2" xfId="0" applyFont="1" applyBorder="1" applyAlignment="1">
      <alignment vertical="center" wrapText="1"/>
    </xf>
    <xf numFmtId="0" fontId="26" fillId="2" borderId="1" xfId="0" applyFont="1" applyFill="1" applyBorder="1" applyAlignment="1">
      <alignment horizontal="center" vertical="center" wrapText="1"/>
    </xf>
    <xf numFmtId="0" fontId="26" fillId="2" borderId="1" xfId="0" applyFont="1" applyFill="1" applyBorder="1" applyAlignment="1">
      <alignment horizontal="left" vertical="center" wrapText="1"/>
    </xf>
    <xf numFmtId="0" fontId="26" fillId="2" borderId="1" xfId="0" applyFont="1" applyFill="1" applyBorder="1" applyAlignment="1">
      <alignment horizontal="justify" vertical="center" wrapText="1"/>
    </xf>
    <xf numFmtId="0" fontId="27" fillId="2" borderId="1" xfId="0" applyFont="1" applyFill="1" applyBorder="1" applyAlignment="1">
      <alignment horizontal="left" vertical="center" wrapText="1"/>
    </xf>
    <xf numFmtId="0" fontId="28" fillId="2" borderId="1" xfId="0" applyFont="1" applyFill="1" applyBorder="1" applyAlignment="1">
      <alignment horizontal="left" vertical="center" wrapText="1"/>
    </xf>
    <xf numFmtId="0" fontId="25" fillId="2" borderId="1"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29" fillId="2" borderId="1" xfId="0" applyFont="1" applyFill="1" applyBorder="1" applyAlignment="1">
      <alignment horizontal="center" vertical="center" wrapText="1"/>
    </xf>
    <xf numFmtId="0" fontId="12" fillId="0" borderId="0" xfId="0" applyFont="1" applyAlignment="1">
      <alignment horizontal="center" vertical="center"/>
    </xf>
    <xf numFmtId="0" fontId="21" fillId="0" borderId="0" xfId="0" applyFont="1" applyAlignment="1">
      <alignment horizontal="center" vertical="center"/>
    </xf>
    <xf numFmtId="0" fontId="16" fillId="2" borderId="1" xfId="0" applyFont="1" applyFill="1" applyBorder="1" applyAlignment="1">
      <alignment horizontal="center" vertical="center" wrapText="1"/>
    </xf>
    <xf numFmtId="0" fontId="12" fillId="2" borderId="1" xfId="0" applyFont="1" applyFill="1" applyBorder="1" applyAlignment="1">
      <alignment horizontal="center" vertical="center" wrapText="1"/>
    </xf>
    <xf numFmtId="0" fontId="12" fillId="0" borderId="0" xfId="0" applyFont="1" applyAlignment="1">
      <alignment horizontal="center" vertical="center"/>
    </xf>
    <xf numFmtId="0" fontId="12" fillId="2" borderId="0" xfId="0" applyFont="1" applyFill="1" applyAlignment="1">
      <alignment horizontal="center" vertical="top" wrapText="1"/>
    </xf>
    <xf numFmtId="0" fontId="20" fillId="0" borderId="0" xfId="0" applyFont="1" applyAlignment="1">
      <alignment horizontal="center" vertical="center" wrapText="1"/>
    </xf>
    <xf numFmtId="0" fontId="20" fillId="0" borderId="0" xfId="0" applyFont="1" applyAlignment="1">
      <alignment horizontal="center" vertical="center"/>
    </xf>
    <xf numFmtId="0" fontId="20" fillId="2" borderId="2" xfId="0" applyFont="1" applyFill="1" applyBorder="1" applyAlignment="1">
      <alignment horizontal="center" vertical="center" wrapText="1"/>
    </xf>
    <xf numFmtId="0" fontId="20" fillId="2" borderId="3" xfId="0" applyFont="1" applyFill="1" applyBorder="1" applyAlignment="1">
      <alignment horizontal="center" vertical="center" wrapText="1"/>
    </xf>
    <xf numFmtId="0" fontId="12" fillId="2" borderId="2" xfId="0" applyFont="1" applyFill="1" applyBorder="1" applyAlignment="1">
      <alignment horizontal="center" vertical="center" wrapText="1"/>
    </xf>
    <xf numFmtId="0" fontId="12" fillId="2" borderId="3" xfId="0" applyFont="1" applyFill="1" applyBorder="1" applyAlignment="1">
      <alignment horizontal="center" vertical="center" wrapText="1"/>
    </xf>
    <xf numFmtId="0" fontId="11" fillId="2" borderId="0" xfId="0" applyFont="1" applyFill="1" applyAlignment="1">
      <alignment horizontal="center" vertical="top" wrapText="1"/>
    </xf>
    <xf numFmtId="0" fontId="16" fillId="0" borderId="1" xfId="0" applyFont="1" applyBorder="1" applyAlignment="1">
      <alignment horizontal="center" vertical="center"/>
    </xf>
    <xf numFmtId="0" fontId="16" fillId="2" borderId="2" xfId="0" applyFont="1" applyFill="1" applyBorder="1" applyAlignment="1">
      <alignment horizontal="center" vertical="center" wrapText="1"/>
    </xf>
    <xf numFmtId="0" fontId="16" fillId="2" borderId="4" xfId="0" applyFont="1" applyFill="1" applyBorder="1" applyAlignment="1">
      <alignment horizontal="center" vertical="center" wrapText="1"/>
    </xf>
    <xf numFmtId="0" fontId="16" fillId="2" borderId="3" xfId="0" applyFont="1" applyFill="1" applyBorder="1" applyAlignment="1">
      <alignment horizontal="center" vertical="center" wrapText="1"/>
    </xf>
    <xf numFmtId="0" fontId="19" fillId="2" borderId="5" xfId="0" applyFont="1" applyFill="1" applyBorder="1" applyAlignment="1">
      <alignment horizontal="center" vertical="center" wrapText="1"/>
    </xf>
    <xf numFmtId="0" fontId="19" fillId="2" borderId="6" xfId="0" applyFont="1" applyFill="1" applyBorder="1" applyAlignment="1">
      <alignment horizontal="center" vertical="center" wrapText="1"/>
    </xf>
  </cellXfs>
  <cellStyles count="1">
    <cellStyle name="Normal" xfId="0" builtinId="0"/>
  </cellStyles>
  <dxfs count="9">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1574165</xdr:colOff>
      <xdr:row>1</xdr:row>
      <xdr:rowOff>664210</xdr:rowOff>
    </xdr:from>
    <xdr:to>
      <xdr:col>0</xdr:col>
      <xdr:colOff>2651760</xdr:colOff>
      <xdr:row>1</xdr:row>
      <xdr:rowOff>664210</xdr:rowOff>
    </xdr:to>
    <xdr:cxnSp macro="">
      <xdr:nvCxnSpPr>
        <xdr:cNvPr id="2" name="Straight Connector 1"/>
        <xdr:cNvCxnSpPr/>
      </xdr:nvCxnSpPr>
      <xdr:spPr>
        <a:xfrm>
          <a:off x="1574165" y="807085"/>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7362190" y="609600"/>
          <a:ext cx="180086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771525</xdr:colOff>
      <xdr:row>0</xdr:row>
      <xdr:rowOff>9525</xdr:rowOff>
    </xdr:from>
    <xdr:to>
      <xdr:col>5</xdr:col>
      <xdr:colOff>1508760</xdr:colOff>
      <xdr:row>0</xdr:row>
      <xdr:rowOff>187960</xdr:rowOff>
    </xdr:to>
    <xdr:sp macro="" textlink="">
      <xdr:nvSpPr>
        <xdr:cNvPr id="4" name="Text Box 15"/>
        <xdr:cNvSpPr txBox="1"/>
      </xdr:nvSpPr>
      <xdr:spPr>
        <a:xfrm>
          <a:off x="9144000" y="9525"/>
          <a:ext cx="737235"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02</a:t>
          </a:r>
          <a:endParaRPr lang="en-US" sz="1100">
            <a:effectLst/>
            <a:latin typeface="Arial"/>
            <a:ea typeface="Arial"/>
            <a:cs typeface="Times New Roman"/>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650240</xdr:colOff>
      <xdr:row>1</xdr:row>
      <xdr:rowOff>664210</xdr:rowOff>
    </xdr:from>
    <xdr:to>
      <xdr:col>1</xdr:col>
      <xdr:colOff>1680210</xdr:colOff>
      <xdr:row>1</xdr:row>
      <xdr:rowOff>664210</xdr:rowOff>
    </xdr:to>
    <xdr:cxnSp macro="">
      <xdr:nvCxnSpPr>
        <xdr:cNvPr id="2" name="Straight Connector 1"/>
        <xdr:cNvCxnSpPr/>
      </xdr:nvCxnSpPr>
      <xdr:spPr>
        <a:xfrm>
          <a:off x="1002665" y="807085"/>
          <a:ext cx="102997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571500</xdr:colOff>
      <xdr:row>1</xdr:row>
      <xdr:rowOff>466725</xdr:rowOff>
    </xdr:from>
    <xdr:to>
      <xdr:col>9</xdr:col>
      <xdr:colOff>352425</xdr:colOff>
      <xdr:row>1</xdr:row>
      <xdr:rowOff>466725</xdr:rowOff>
    </xdr:to>
    <xdr:cxnSp macro="">
      <xdr:nvCxnSpPr>
        <xdr:cNvPr id="3" name="Straight Connector 2"/>
        <xdr:cNvCxnSpPr/>
      </xdr:nvCxnSpPr>
      <xdr:spPr>
        <a:xfrm>
          <a:off x="6848475" y="60960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1028700</xdr:colOff>
      <xdr:row>0</xdr:row>
      <xdr:rowOff>9525</xdr:rowOff>
    </xdr:from>
    <xdr:to>
      <xdr:col>10</xdr:col>
      <xdr:colOff>213360</xdr:colOff>
      <xdr:row>0</xdr:row>
      <xdr:rowOff>140335</xdr:rowOff>
    </xdr:to>
    <xdr:sp macro="" textlink="">
      <xdr:nvSpPr>
        <xdr:cNvPr id="4" name="Text Box 15"/>
        <xdr:cNvSpPr txBox="1"/>
      </xdr:nvSpPr>
      <xdr:spPr>
        <a:xfrm>
          <a:off x="9363075" y="9525"/>
          <a:ext cx="1280160" cy="130810"/>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04</a:t>
          </a:r>
          <a:endParaRPr lang="en-US" sz="1100">
            <a:effectLst/>
            <a:latin typeface="Arial"/>
            <a:ea typeface="Arial"/>
            <a:cs typeface="Times New Roman"/>
          </a:endParaRPr>
        </a:p>
      </xdr:txBody>
    </xdr:sp>
    <xdr:clientData/>
  </xdr:twoCellAnchor>
  <xdr:twoCellAnchor>
    <xdr:from>
      <xdr:col>5</xdr:col>
      <xdr:colOff>180975</xdr:colOff>
      <xdr:row>4</xdr:row>
      <xdr:rowOff>28575</xdr:rowOff>
    </xdr:from>
    <xdr:to>
      <xdr:col>7</xdr:col>
      <xdr:colOff>19050</xdr:colOff>
      <xdr:row>4</xdr:row>
      <xdr:rowOff>28575</xdr:rowOff>
    </xdr:to>
    <xdr:cxnSp macro="">
      <xdr:nvCxnSpPr>
        <xdr:cNvPr id="5" name="Straight Connector 4"/>
        <xdr:cNvCxnSpPr/>
      </xdr:nvCxnSpPr>
      <xdr:spPr>
        <a:xfrm>
          <a:off x="4457700" y="1771650"/>
          <a:ext cx="183832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7"/>
  <sheetViews>
    <sheetView tabSelected="1" zoomScaleNormal="100" workbookViewId="0">
      <selection activeCell="A29" sqref="A29"/>
    </sheetView>
  </sheetViews>
  <sheetFormatPr defaultColWidth="8.90625" defaultRowHeight="16.8" x14ac:dyDescent="0.3"/>
  <cols>
    <col min="1" max="1" width="49.1796875" style="5" customWidth="1"/>
    <col min="2" max="2" width="6.6328125" style="5" customWidth="1"/>
    <col min="3" max="3" width="12.08984375" style="5" customWidth="1"/>
    <col min="4" max="4" width="18" style="5" customWidth="1"/>
    <col min="5" max="5" width="11.6328125" style="5" customWidth="1"/>
    <col min="6" max="6" width="18.08984375" style="5" customWidth="1"/>
    <col min="7" max="16384" width="8.90625" style="5"/>
  </cols>
  <sheetData>
    <row r="1" spans="1:6" ht="17.25" customHeight="1" x14ac:dyDescent="0.3"/>
    <row r="2" spans="1:6" ht="58.5" customHeight="1" x14ac:dyDescent="0.3">
      <c r="A2" s="11" t="s">
        <v>128</v>
      </c>
      <c r="B2" s="3"/>
      <c r="D2" s="58" t="s">
        <v>11</v>
      </c>
      <c r="E2" s="58"/>
      <c r="F2" s="58"/>
    </row>
    <row r="3" spans="1:6" x14ac:dyDescent="0.3">
      <c r="A3" s="1"/>
      <c r="B3" s="2"/>
    </row>
    <row r="4" spans="1:6" ht="35.25" customHeight="1" x14ac:dyDescent="0.3">
      <c r="A4" s="59" t="s">
        <v>43</v>
      </c>
      <c r="B4" s="60"/>
      <c r="C4" s="60"/>
      <c r="D4" s="60"/>
      <c r="E4" s="60"/>
      <c r="F4" s="60"/>
    </row>
    <row r="5" spans="1:6" ht="18" customHeight="1" x14ac:dyDescent="0.3">
      <c r="A5" s="12" t="s">
        <v>129</v>
      </c>
      <c r="B5" s="27"/>
      <c r="C5" s="27"/>
      <c r="D5" s="27"/>
      <c r="E5" s="27"/>
      <c r="F5" s="27"/>
    </row>
    <row r="6" spans="1:6" ht="18" customHeight="1" x14ac:dyDescent="0.3">
      <c r="A6" s="12" t="s">
        <v>130</v>
      </c>
      <c r="B6" s="27"/>
      <c r="C6" s="27"/>
      <c r="D6" s="27"/>
      <c r="E6" s="27"/>
      <c r="F6" s="27"/>
    </row>
    <row r="7" spans="1:6" ht="18" customHeight="1" x14ac:dyDescent="0.3">
      <c r="A7" s="17" t="s">
        <v>132</v>
      </c>
      <c r="B7" s="27"/>
      <c r="C7" s="27"/>
      <c r="D7" s="27"/>
      <c r="E7" s="27"/>
      <c r="F7" s="27"/>
    </row>
    <row r="8" spans="1:6" ht="18" customHeight="1" x14ac:dyDescent="0.3">
      <c r="A8" s="12" t="s">
        <v>131</v>
      </c>
      <c r="B8" s="27"/>
      <c r="C8" s="27"/>
      <c r="D8" s="27"/>
      <c r="E8" s="27"/>
      <c r="F8" s="27"/>
    </row>
    <row r="9" spans="1:6" ht="18" customHeight="1" x14ac:dyDescent="0.3">
      <c r="A9" s="12" t="s">
        <v>17</v>
      </c>
      <c r="B9" s="27"/>
      <c r="C9" s="27"/>
      <c r="D9" s="27"/>
      <c r="E9" s="27"/>
      <c r="F9" s="27"/>
    </row>
    <row r="10" spans="1:6" ht="10.5" customHeight="1" x14ac:dyDescent="0.3">
      <c r="A10" s="4"/>
    </row>
    <row r="11" spans="1:6" x14ac:dyDescent="0.3">
      <c r="A11" s="56" t="s">
        <v>0</v>
      </c>
      <c r="B11" s="56" t="s">
        <v>1</v>
      </c>
      <c r="C11" s="56" t="s">
        <v>19</v>
      </c>
      <c r="D11" s="56"/>
      <c r="E11" s="56" t="s">
        <v>2</v>
      </c>
      <c r="F11" s="56"/>
    </row>
    <row r="12" spans="1:6" ht="33.6" x14ac:dyDescent="0.3">
      <c r="A12" s="56"/>
      <c r="B12" s="56"/>
      <c r="C12" s="23" t="s">
        <v>3</v>
      </c>
      <c r="D12" s="23" t="s">
        <v>4</v>
      </c>
      <c r="E12" s="23" t="s">
        <v>3</v>
      </c>
      <c r="F12" s="23" t="s">
        <v>4</v>
      </c>
    </row>
    <row r="13" spans="1:6" ht="21.75" customHeight="1" x14ac:dyDescent="0.3">
      <c r="A13" s="24" t="s">
        <v>20</v>
      </c>
      <c r="B13" s="6">
        <f>B14+B17</f>
        <v>8</v>
      </c>
      <c r="C13" s="6">
        <f>C14+C17</f>
        <v>8</v>
      </c>
      <c r="D13" s="48"/>
      <c r="E13" s="6">
        <f>E14+E17</f>
        <v>0</v>
      </c>
      <c r="F13" s="48"/>
    </row>
    <row r="14" spans="1:6" ht="21.75" customHeight="1" x14ac:dyDescent="0.3">
      <c r="A14" s="25" t="s">
        <v>12</v>
      </c>
      <c r="B14" s="18">
        <f>SUM(B15:B16)</f>
        <v>4</v>
      </c>
      <c r="C14" s="29">
        <f>SUM(C15:C16)</f>
        <v>4</v>
      </c>
      <c r="D14" s="48"/>
      <c r="E14" s="40">
        <f>SUM(E15:E16)</f>
        <v>0</v>
      </c>
      <c r="F14" s="48"/>
    </row>
    <row r="15" spans="1:6" ht="37.5" customHeight="1" x14ac:dyDescent="0.3">
      <c r="A15" s="9" t="s">
        <v>55</v>
      </c>
      <c r="B15" s="10">
        <v>2</v>
      </c>
      <c r="C15" s="10">
        <v>2</v>
      </c>
      <c r="D15" s="46" t="s">
        <v>126</v>
      </c>
      <c r="E15" s="10"/>
      <c r="F15" s="48"/>
    </row>
    <row r="16" spans="1:6" ht="30" customHeight="1" x14ac:dyDescent="0.3">
      <c r="A16" s="9" t="s">
        <v>21</v>
      </c>
      <c r="B16" s="10">
        <v>2</v>
      </c>
      <c r="C16" s="10">
        <v>2</v>
      </c>
      <c r="D16" s="46" t="s">
        <v>136</v>
      </c>
      <c r="E16" s="10"/>
      <c r="F16" s="48"/>
    </row>
    <row r="17" spans="1:6" ht="23.25" customHeight="1" x14ac:dyDescent="0.3">
      <c r="A17" s="25" t="s">
        <v>13</v>
      </c>
      <c r="B17" s="18">
        <f>SUM(B18:B19)</f>
        <v>4</v>
      </c>
      <c r="C17" s="34">
        <f>SUM(C18:C19)</f>
        <v>4</v>
      </c>
      <c r="D17" s="48"/>
      <c r="E17" s="40">
        <f>SUM(E18:E19)</f>
        <v>0</v>
      </c>
      <c r="F17" s="48"/>
    </row>
    <row r="18" spans="1:6" ht="143.25" customHeight="1" x14ac:dyDescent="0.3">
      <c r="A18" s="8" t="s">
        <v>22</v>
      </c>
      <c r="B18" s="10">
        <v>2</v>
      </c>
      <c r="C18" s="10">
        <v>2</v>
      </c>
      <c r="D18" s="46" t="s">
        <v>137</v>
      </c>
      <c r="E18" s="10"/>
      <c r="F18" s="48"/>
    </row>
    <row r="19" spans="1:6" ht="83.25" customHeight="1" x14ac:dyDescent="0.3">
      <c r="A19" s="8" t="s">
        <v>23</v>
      </c>
      <c r="B19" s="10">
        <v>2</v>
      </c>
      <c r="C19" s="10">
        <v>2</v>
      </c>
      <c r="D19" s="46" t="s">
        <v>133</v>
      </c>
      <c r="E19" s="10"/>
      <c r="F19" s="48"/>
    </row>
    <row r="20" spans="1:6" ht="21.75" customHeight="1" x14ac:dyDescent="0.3">
      <c r="A20" s="7" t="s">
        <v>24</v>
      </c>
      <c r="B20" s="6">
        <f>B21+B28+B34+B39+B42</f>
        <v>44</v>
      </c>
      <c r="C20" s="6">
        <f>C21+C28+C34+C39+C42</f>
        <v>39</v>
      </c>
      <c r="D20" s="48"/>
      <c r="E20" s="6">
        <f>E21+E28+E34+E39+E42</f>
        <v>0</v>
      </c>
      <c r="F20" s="48"/>
    </row>
    <row r="21" spans="1:6" ht="21.75" customHeight="1" x14ac:dyDescent="0.3">
      <c r="A21" s="7" t="s">
        <v>25</v>
      </c>
      <c r="B21" s="18">
        <f>SUM(B22:B27)</f>
        <v>12</v>
      </c>
      <c r="C21" s="34">
        <f>SUM(C22:C27)</f>
        <v>11</v>
      </c>
      <c r="D21" s="48"/>
      <c r="E21" s="40">
        <f>SUM(E22:E27)</f>
        <v>0</v>
      </c>
      <c r="F21" s="48"/>
    </row>
    <row r="22" spans="1:6" ht="57.75" customHeight="1" x14ac:dyDescent="0.3">
      <c r="A22" s="8" t="s">
        <v>26</v>
      </c>
      <c r="B22" s="10">
        <v>2</v>
      </c>
      <c r="C22" s="10">
        <v>2</v>
      </c>
      <c r="D22" s="46" t="s">
        <v>134</v>
      </c>
      <c r="E22" s="10"/>
      <c r="F22" s="48"/>
    </row>
    <row r="23" spans="1:6" ht="91.5" customHeight="1" x14ac:dyDescent="0.3">
      <c r="A23" s="31" t="s">
        <v>47</v>
      </c>
      <c r="B23" s="10">
        <v>2</v>
      </c>
      <c r="C23" s="10">
        <v>2</v>
      </c>
      <c r="D23" s="46" t="s">
        <v>53</v>
      </c>
      <c r="E23" s="10"/>
      <c r="F23" s="46" t="s">
        <v>36</v>
      </c>
    </row>
    <row r="24" spans="1:6" ht="41.4" x14ac:dyDescent="0.3">
      <c r="A24" s="8" t="s">
        <v>46</v>
      </c>
      <c r="B24" s="10">
        <v>2</v>
      </c>
      <c r="C24" s="10">
        <v>2</v>
      </c>
      <c r="D24" s="46" t="s">
        <v>18</v>
      </c>
      <c r="E24" s="10"/>
      <c r="F24" s="46" t="s">
        <v>95</v>
      </c>
    </row>
    <row r="25" spans="1:6" ht="50.4" x14ac:dyDescent="0.3">
      <c r="A25" s="30" t="s">
        <v>71</v>
      </c>
      <c r="B25" s="10">
        <v>2</v>
      </c>
      <c r="C25" s="10">
        <v>1</v>
      </c>
      <c r="D25" s="46" t="s">
        <v>37</v>
      </c>
      <c r="E25" s="10"/>
      <c r="F25" s="48"/>
    </row>
    <row r="26" spans="1:6" ht="50.4" x14ac:dyDescent="0.3">
      <c r="A26" s="30" t="s">
        <v>48</v>
      </c>
      <c r="B26" s="10">
        <v>2</v>
      </c>
      <c r="C26" s="10">
        <v>2</v>
      </c>
      <c r="D26" s="46"/>
      <c r="E26" s="10"/>
      <c r="F26" s="48"/>
    </row>
    <row r="27" spans="1:6" ht="33.6" x14ac:dyDescent="0.3">
      <c r="A27" s="31" t="s">
        <v>106</v>
      </c>
      <c r="B27" s="10">
        <v>2</v>
      </c>
      <c r="C27" s="10">
        <v>2</v>
      </c>
      <c r="D27" s="48"/>
      <c r="E27" s="10"/>
      <c r="F27" s="48"/>
    </row>
    <row r="28" spans="1:6" ht="22.5" customHeight="1" x14ac:dyDescent="0.3">
      <c r="A28" s="7" t="s">
        <v>27</v>
      </c>
      <c r="B28" s="18">
        <f>SUM(B29:B33)</f>
        <v>10</v>
      </c>
      <c r="C28" s="34">
        <f>SUM(C29:C33)</f>
        <v>10</v>
      </c>
      <c r="D28" s="48"/>
      <c r="E28" s="40">
        <f>SUM(E29:E33)</f>
        <v>0</v>
      </c>
      <c r="F28" s="48"/>
    </row>
    <row r="29" spans="1:6" ht="54.75" customHeight="1" x14ac:dyDescent="0.3">
      <c r="A29" s="8" t="s">
        <v>107</v>
      </c>
      <c r="B29" s="10">
        <v>2</v>
      </c>
      <c r="C29" s="10">
        <v>2</v>
      </c>
      <c r="D29" s="48"/>
      <c r="E29" s="10"/>
      <c r="F29" s="48"/>
    </row>
    <row r="30" spans="1:6" ht="54" customHeight="1" x14ac:dyDescent="0.3">
      <c r="A30" s="8" t="s">
        <v>108</v>
      </c>
      <c r="B30" s="10">
        <v>2</v>
      </c>
      <c r="C30" s="10">
        <v>2</v>
      </c>
      <c r="D30" s="48"/>
      <c r="E30" s="10"/>
      <c r="F30" s="48"/>
    </row>
    <row r="31" spans="1:6" ht="54" customHeight="1" x14ac:dyDescent="0.3">
      <c r="A31" s="30" t="s">
        <v>96</v>
      </c>
      <c r="B31" s="10">
        <v>2</v>
      </c>
      <c r="C31" s="10">
        <v>2</v>
      </c>
      <c r="D31" s="46"/>
      <c r="E31" s="10"/>
      <c r="F31" s="46" t="s">
        <v>98</v>
      </c>
    </row>
    <row r="32" spans="1:6" ht="50.4" x14ac:dyDescent="0.3">
      <c r="A32" s="8" t="s">
        <v>109</v>
      </c>
      <c r="B32" s="10">
        <v>2</v>
      </c>
      <c r="C32" s="10">
        <v>2</v>
      </c>
      <c r="D32" s="48"/>
      <c r="E32" s="10"/>
      <c r="F32" s="48"/>
    </row>
    <row r="33" spans="1:6" ht="63.75" customHeight="1" x14ac:dyDescent="0.3">
      <c r="A33" s="8" t="s">
        <v>110</v>
      </c>
      <c r="B33" s="10">
        <v>2</v>
      </c>
      <c r="C33" s="10">
        <v>2</v>
      </c>
      <c r="D33" s="46" t="s">
        <v>99</v>
      </c>
      <c r="E33" s="10"/>
      <c r="F33" s="46" t="s">
        <v>114</v>
      </c>
    </row>
    <row r="34" spans="1:6" ht="24" customHeight="1" x14ac:dyDescent="0.3">
      <c r="A34" s="7" t="s">
        <v>28</v>
      </c>
      <c r="B34" s="18">
        <f>SUM(B35:B38)</f>
        <v>8</v>
      </c>
      <c r="C34" s="34">
        <f>SUM(C35:C38)</f>
        <v>8</v>
      </c>
      <c r="D34" s="48"/>
      <c r="E34" s="40">
        <f>SUM(E35:E38)</f>
        <v>0</v>
      </c>
      <c r="F34" s="48"/>
    </row>
    <row r="35" spans="1:6" ht="67.2" x14ac:dyDescent="0.3">
      <c r="A35" s="9" t="s">
        <v>62</v>
      </c>
      <c r="B35" s="10">
        <v>2</v>
      </c>
      <c r="C35" s="10">
        <v>2</v>
      </c>
      <c r="D35" s="48"/>
      <c r="E35" s="10"/>
      <c r="F35" s="48"/>
    </row>
    <row r="36" spans="1:6" ht="50.4" x14ac:dyDescent="0.3">
      <c r="A36" s="30" t="s">
        <v>63</v>
      </c>
      <c r="B36" s="10">
        <v>2</v>
      </c>
      <c r="C36" s="10">
        <v>2</v>
      </c>
      <c r="D36" s="48"/>
      <c r="E36" s="10"/>
      <c r="F36" s="48"/>
    </row>
    <row r="37" spans="1:6" ht="33.6" x14ac:dyDescent="0.3">
      <c r="A37" s="9" t="s">
        <v>111</v>
      </c>
      <c r="B37" s="10">
        <v>2</v>
      </c>
      <c r="C37" s="10">
        <v>2</v>
      </c>
      <c r="D37" s="48"/>
      <c r="E37" s="10"/>
      <c r="F37" s="48"/>
    </row>
    <row r="38" spans="1:6" ht="33.6" x14ac:dyDescent="0.3">
      <c r="A38" s="30" t="s">
        <v>101</v>
      </c>
      <c r="B38" s="10">
        <v>2</v>
      </c>
      <c r="C38" s="10">
        <v>2</v>
      </c>
      <c r="D38" s="48"/>
      <c r="E38" s="10"/>
      <c r="F38" s="48"/>
    </row>
    <row r="39" spans="1:6" ht="28.5" customHeight="1" x14ac:dyDescent="0.3">
      <c r="A39" s="7" t="s">
        <v>29</v>
      </c>
      <c r="B39" s="18">
        <f>SUM(B40:B41)</f>
        <v>4</v>
      </c>
      <c r="C39" s="34">
        <f>SUM(C40:C41)</f>
        <v>4</v>
      </c>
      <c r="D39" s="48"/>
      <c r="E39" s="40">
        <f>SUM(E40:E41)</f>
        <v>0</v>
      </c>
      <c r="F39" s="48"/>
    </row>
    <row r="40" spans="1:6" ht="50.4" x14ac:dyDescent="0.3">
      <c r="A40" s="8" t="s">
        <v>40</v>
      </c>
      <c r="B40" s="10">
        <v>2</v>
      </c>
      <c r="C40" s="10">
        <v>2</v>
      </c>
      <c r="D40" s="48"/>
      <c r="E40" s="10"/>
      <c r="F40" s="48"/>
    </row>
    <row r="41" spans="1:6" ht="84" x14ac:dyDescent="0.3">
      <c r="A41" s="30" t="s">
        <v>112</v>
      </c>
      <c r="B41" s="10">
        <v>2</v>
      </c>
      <c r="C41" s="10">
        <v>2</v>
      </c>
      <c r="D41" s="46"/>
      <c r="E41" s="10"/>
      <c r="F41" s="48"/>
    </row>
    <row r="42" spans="1:6" ht="27" customHeight="1" x14ac:dyDescent="0.3">
      <c r="A42" s="26" t="s">
        <v>30</v>
      </c>
      <c r="B42" s="18">
        <f>SUM(B43:B47)</f>
        <v>10</v>
      </c>
      <c r="C42" s="34">
        <f>SUM(C43:C47)</f>
        <v>6</v>
      </c>
      <c r="D42" s="48"/>
      <c r="E42" s="40">
        <f>SUM(E43:E47)</f>
        <v>0</v>
      </c>
      <c r="F42" s="48"/>
    </row>
    <row r="43" spans="1:6" ht="55.2" x14ac:dyDescent="0.3">
      <c r="A43" s="8" t="s">
        <v>31</v>
      </c>
      <c r="B43" s="10">
        <v>2</v>
      </c>
      <c r="C43" s="10">
        <v>2</v>
      </c>
      <c r="D43" s="46" t="s">
        <v>39</v>
      </c>
      <c r="E43" s="10"/>
      <c r="F43" s="48"/>
    </row>
    <row r="44" spans="1:6" ht="50.4" x14ac:dyDescent="0.3">
      <c r="A44" s="8" t="s">
        <v>51</v>
      </c>
      <c r="B44" s="10">
        <v>2</v>
      </c>
      <c r="C44" s="10">
        <v>1</v>
      </c>
      <c r="D44" s="47" t="s">
        <v>102</v>
      </c>
      <c r="E44" s="10"/>
      <c r="F44" s="48"/>
    </row>
    <row r="45" spans="1:6" ht="50.4" x14ac:dyDescent="0.3">
      <c r="A45" s="30" t="s">
        <v>118</v>
      </c>
      <c r="B45" s="10">
        <v>2</v>
      </c>
      <c r="C45" s="10">
        <v>0</v>
      </c>
      <c r="D45" s="49"/>
      <c r="E45" s="10"/>
      <c r="F45" s="50"/>
    </row>
    <row r="46" spans="1:6" ht="50.4" x14ac:dyDescent="0.3">
      <c r="A46" s="30" t="s">
        <v>60</v>
      </c>
      <c r="B46" s="10">
        <v>2</v>
      </c>
      <c r="C46" s="10">
        <v>1</v>
      </c>
      <c r="D46" s="49"/>
      <c r="E46" s="10"/>
      <c r="F46" s="50"/>
    </row>
    <row r="47" spans="1:6" ht="27.75" customHeight="1" x14ac:dyDescent="0.3">
      <c r="A47" s="8" t="s">
        <v>64</v>
      </c>
      <c r="B47" s="10">
        <v>2</v>
      </c>
      <c r="C47" s="10">
        <v>2</v>
      </c>
      <c r="D47" s="46"/>
      <c r="E47" s="10"/>
      <c r="F47" s="48"/>
    </row>
    <row r="48" spans="1:6" ht="23.25" customHeight="1" x14ac:dyDescent="0.3">
      <c r="A48" s="26" t="s">
        <v>32</v>
      </c>
      <c r="B48" s="6">
        <f>B49+B52</f>
        <v>10</v>
      </c>
      <c r="C48" s="6">
        <f>C49+C52</f>
        <v>6</v>
      </c>
      <c r="D48" s="48"/>
      <c r="E48" s="6">
        <f>E49+E52</f>
        <v>0</v>
      </c>
      <c r="F48" s="48"/>
    </row>
    <row r="49" spans="1:6" ht="23.25" customHeight="1" x14ac:dyDescent="0.3">
      <c r="A49" s="26" t="s">
        <v>14</v>
      </c>
      <c r="B49" s="18">
        <f>SUM(B50:B51)</f>
        <v>4</v>
      </c>
      <c r="C49" s="34">
        <f>SUM(C50:C51)</f>
        <v>2</v>
      </c>
      <c r="D49" s="48"/>
      <c r="E49" s="40">
        <f>SUM(E50:E51)</f>
        <v>0</v>
      </c>
      <c r="F49" s="48"/>
    </row>
    <row r="50" spans="1:6" ht="83.25" customHeight="1" x14ac:dyDescent="0.3">
      <c r="A50" s="30" t="s">
        <v>104</v>
      </c>
      <c r="B50" s="10">
        <v>2</v>
      </c>
      <c r="C50" s="10">
        <v>2</v>
      </c>
      <c r="D50" s="46"/>
      <c r="E50" s="10"/>
      <c r="F50" s="46" t="s">
        <v>100</v>
      </c>
    </row>
    <row r="51" spans="1:6" ht="50.4" x14ac:dyDescent="0.3">
      <c r="A51" s="30" t="s">
        <v>50</v>
      </c>
      <c r="B51" s="10">
        <v>2</v>
      </c>
      <c r="C51" s="10">
        <v>0</v>
      </c>
      <c r="D51" s="48"/>
      <c r="E51" s="10"/>
      <c r="F51" s="49"/>
    </row>
    <row r="52" spans="1:6" ht="27" customHeight="1" x14ac:dyDescent="0.3">
      <c r="A52" s="26" t="s">
        <v>33</v>
      </c>
      <c r="B52" s="18">
        <f>SUM(B53:B55)</f>
        <v>6</v>
      </c>
      <c r="C52" s="34">
        <f>SUM(C53:C55)</f>
        <v>4</v>
      </c>
      <c r="D52" s="48"/>
      <c r="E52" s="40">
        <f>SUM(E53:E55)</f>
        <v>0</v>
      </c>
      <c r="F52" s="48"/>
    </row>
    <row r="53" spans="1:6" ht="33.6" x14ac:dyDescent="0.3">
      <c r="A53" s="8" t="s">
        <v>52</v>
      </c>
      <c r="B53" s="10">
        <v>2</v>
      </c>
      <c r="C53" s="10">
        <v>1</v>
      </c>
      <c r="D53" s="46" t="s">
        <v>35</v>
      </c>
      <c r="E53" s="10"/>
      <c r="F53" s="46" t="s">
        <v>35</v>
      </c>
    </row>
    <row r="54" spans="1:6" ht="33.6" x14ac:dyDescent="0.3">
      <c r="A54" s="8" t="s">
        <v>34</v>
      </c>
      <c r="B54" s="10">
        <v>2</v>
      </c>
      <c r="C54" s="10">
        <v>2</v>
      </c>
      <c r="D54" s="48"/>
      <c r="E54" s="10"/>
      <c r="F54" s="48"/>
    </row>
    <row r="55" spans="1:6" ht="54" customHeight="1" x14ac:dyDescent="0.3">
      <c r="A55" s="31" t="s">
        <v>69</v>
      </c>
      <c r="B55" s="10">
        <v>2</v>
      </c>
      <c r="C55" s="10">
        <v>1</v>
      </c>
      <c r="D55" s="48"/>
      <c r="E55" s="10"/>
      <c r="F55" s="48"/>
    </row>
    <row r="56" spans="1:6" ht="22.5" customHeight="1" x14ac:dyDescent="0.3">
      <c r="A56" s="19" t="s">
        <v>5</v>
      </c>
      <c r="B56" s="6">
        <f>B13+B20+B48</f>
        <v>62</v>
      </c>
      <c r="C56" s="6">
        <f>C13+C20+C48</f>
        <v>53</v>
      </c>
      <c r="D56" s="10"/>
      <c r="E56" s="6">
        <f>E13+E20+E48</f>
        <v>0</v>
      </c>
      <c r="F56" s="51"/>
    </row>
    <row r="57" spans="1:6" ht="27.75" customHeight="1" x14ac:dyDescent="0.3">
      <c r="A57" s="18" t="s">
        <v>6</v>
      </c>
      <c r="B57" s="6">
        <v>100</v>
      </c>
      <c r="C57" s="61">
        <f>ROUND(C56/B56*100,0)</f>
        <v>85</v>
      </c>
      <c r="D57" s="62"/>
      <c r="E57" s="56">
        <f>ROUND(E56/B56*100,0)</f>
        <v>0</v>
      </c>
      <c r="F57" s="56"/>
    </row>
    <row r="58" spans="1:6" ht="27" customHeight="1" x14ac:dyDescent="0.3">
      <c r="A58" s="18" t="s">
        <v>7</v>
      </c>
      <c r="B58" s="10"/>
      <c r="C58" s="56" t="str">
        <f>IF(AND(AND(C15=2,C22=2),C57&gt;=80),"Loại A",IF(AND(AND(C15=2,C22=2),C57&gt;=65),"Loại B",IF(AND(AND(C15=2,C22=2),C57&gt;=50),"Loại C",IF(AND(AND(C15=2,C22=2),C57&lt;50),"Không đạt chuẩn",IF(OR(C15&lt;2,C22&lt;2),"Không đạt chuẩn")))))</f>
        <v>Loại A</v>
      </c>
      <c r="D58" s="56"/>
      <c r="E58" s="56" t="str">
        <f>IF(AND(AND(E15=2,E22=2),E57&gt;=80),"Loại A",IF(AND(AND(E15=2,E22=2),E57&gt;=65),"Loại B",IF(AND(AND(E15=2,E22=2),E57&gt;=50),"Loại C",IF(AND(AND(E15=2,E22=2),E57&lt;50),"Không đạt chuẩn",IF(OR(E15&lt;2,E22&lt;2),"Không đạt chuẩn")))))</f>
        <v>Không đạt chuẩn</v>
      </c>
      <c r="F58" s="56"/>
    </row>
    <row r="59" spans="1:6" x14ac:dyDescent="0.3">
      <c r="A59" s="13"/>
    </row>
    <row r="60" spans="1:6" x14ac:dyDescent="0.3">
      <c r="A60" s="20" t="s">
        <v>127</v>
      </c>
      <c r="D60" s="54" t="s">
        <v>125</v>
      </c>
      <c r="E60" s="54"/>
      <c r="F60" s="54"/>
    </row>
    <row r="61" spans="1:6" x14ac:dyDescent="0.3">
      <c r="A61" s="21" t="s">
        <v>8</v>
      </c>
      <c r="D61" s="57" t="s">
        <v>9</v>
      </c>
      <c r="E61" s="57"/>
      <c r="F61" s="57"/>
    </row>
    <row r="62" spans="1:6" x14ac:dyDescent="0.3">
      <c r="A62" s="20" t="s">
        <v>10</v>
      </c>
      <c r="D62" s="54" t="s">
        <v>10</v>
      </c>
      <c r="E62" s="54"/>
      <c r="F62" s="54"/>
    </row>
    <row r="64" spans="1:6" x14ac:dyDescent="0.3">
      <c r="C64" s="14"/>
    </row>
    <row r="66" spans="1:3" x14ac:dyDescent="0.3">
      <c r="C66" s="14"/>
    </row>
    <row r="67" spans="1:3" x14ac:dyDescent="0.3">
      <c r="A67" s="53" t="s">
        <v>135</v>
      </c>
    </row>
  </sheetData>
  <mergeCells count="13">
    <mergeCell ref="D2:F2"/>
    <mergeCell ref="A4:F4"/>
    <mergeCell ref="A11:A12"/>
    <mergeCell ref="B11:B12"/>
    <mergeCell ref="C11:D11"/>
    <mergeCell ref="E11:F11"/>
    <mergeCell ref="D62:F62"/>
    <mergeCell ref="C57:D57"/>
    <mergeCell ref="E57:F57"/>
    <mergeCell ref="C58:D58"/>
    <mergeCell ref="E58:F58"/>
    <mergeCell ref="D60:F60"/>
    <mergeCell ref="D61:F61"/>
  </mergeCells>
  <conditionalFormatting sqref="B13:C55">
    <cfRule type="cellIs" dxfId="8" priority="9" stopIfTrue="1" operator="equal">
      <formula>0</formula>
    </cfRule>
  </conditionalFormatting>
  <conditionalFormatting sqref="E13:E55">
    <cfRule type="cellIs" dxfId="7" priority="1" stopIfTrue="1" operator="equal">
      <formula>0</formula>
    </cfRule>
  </conditionalFormatting>
  <pageMargins left="0.3" right="0.24" top="0.38" bottom="0.35" header="0.3" footer="0.2"/>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workbookViewId="0">
      <selection activeCell="B51" sqref="B51"/>
    </sheetView>
  </sheetViews>
  <sheetFormatPr defaultColWidth="8.90625" defaultRowHeight="16.8" x14ac:dyDescent="0.3"/>
  <cols>
    <col min="1" max="1" width="45.453125" style="5" customWidth="1"/>
    <col min="2" max="2" width="8.90625" style="5"/>
    <col min="3" max="3" width="12.08984375" style="5" customWidth="1"/>
    <col min="4" max="4" width="22.36328125" style="5" customWidth="1"/>
    <col min="5" max="5" width="11.6328125" style="5" customWidth="1"/>
    <col min="6" max="6" width="20" style="5" customWidth="1"/>
    <col min="7" max="16384" width="8.90625" style="5"/>
  </cols>
  <sheetData>
    <row r="2" spans="1:6" ht="58.5" customHeight="1" x14ac:dyDescent="0.3">
      <c r="A2" s="11" t="s">
        <v>93</v>
      </c>
      <c r="B2" s="3"/>
      <c r="D2" s="58" t="s">
        <v>11</v>
      </c>
      <c r="E2" s="58"/>
      <c r="F2" s="58"/>
    </row>
    <row r="3" spans="1:6" ht="8.25" customHeight="1" x14ac:dyDescent="0.3">
      <c r="A3" s="1"/>
      <c r="B3" s="2"/>
    </row>
    <row r="4" spans="1:6" ht="44.25" customHeight="1" x14ac:dyDescent="0.3">
      <c r="A4" s="59" t="s">
        <v>72</v>
      </c>
      <c r="B4" s="60"/>
      <c r="C4" s="60"/>
      <c r="D4" s="60"/>
      <c r="E4" s="60"/>
      <c r="F4" s="60"/>
    </row>
    <row r="5" spans="1:6" ht="18" x14ac:dyDescent="0.3">
      <c r="A5" s="12" t="s">
        <v>94</v>
      </c>
    </row>
    <row r="6" spans="1:6" ht="18" customHeight="1" x14ac:dyDescent="0.3">
      <c r="A6" s="12" t="s">
        <v>15</v>
      </c>
    </row>
    <row r="7" spans="1:6" ht="19.5" customHeight="1" x14ac:dyDescent="0.3">
      <c r="A7" s="17" t="s">
        <v>16</v>
      </c>
    </row>
    <row r="8" spans="1:6" ht="19.5" customHeight="1" x14ac:dyDescent="0.3">
      <c r="A8" s="12" t="s">
        <v>44</v>
      </c>
    </row>
    <row r="9" spans="1:6" ht="21.75" customHeight="1" x14ac:dyDescent="0.3">
      <c r="A9" s="12" t="s">
        <v>17</v>
      </c>
    </row>
    <row r="10" spans="1:6" ht="10.5" customHeight="1" x14ac:dyDescent="0.3">
      <c r="A10" s="4"/>
    </row>
    <row r="11" spans="1:6" ht="24.75" customHeight="1" x14ac:dyDescent="0.3">
      <c r="A11" s="56" t="s">
        <v>0</v>
      </c>
      <c r="B11" s="56" t="s">
        <v>1</v>
      </c>
      <c r="C11" s="56" t="s">
        <v>19</v>
      </c>
      <c r="D11" s="56"/>
      <c r="E11" s="56" t="s">
        <v>2</v>
      </c>
      <c r="F11" s="56"/>
    </row>
    <row r="12" spans="1:6" ht="33.6" x14ac:dyDescent="0.3">
      <c r="A12" s="56"/>
      <c r="B12" s="56"/>
      <c r="C12" s="23" t="s">
        <v>3</v>
      </c>
      <c r="D12" s="23" t="s">
        <v>4</v>
      </c>
      <c r="E12" s="23" t="s">
        <v>3</v>
      </c>
      <c r="F12" s="23" t="s">
        <v>4</v>
      </c>
    </row>
    <row r="13" spans="1:6" ht="33.6" x14ac:dyDescent="0.3">
      <c r="A13" s="28" t="s">
        <v>57</v>
      </c>
      <c r="B13" s="6">
        <f>SUM(B14:B15)</f>
        <v>4</v>
      </c>
      <c r="C13" s="6">
        <f>SUM(C14:C15)</f>
        <v>0</v>
      </c>
      <c r="D13" s="45"/>
      <c r="E13" s="6">
        <f>SUM(E14:E15)</f>
        <v>0</v>
      </c>
      <c r="F13" s="10"/>
    </row>
    <row r="14" spans="1:6" ht="33.6" x14ac:dyDescent="0.3">
      <c r="A14" s="8" t="s">
        <v>54</v>
      </c>
      <c r="B14" s="10">
        <v>2</v>
      </c>
      <c r="C14" s="10"/>
      <c r="D14" s="45" t="s">
        <v>45</v>
      </c>
      <c r="E14" s="10"/>
      <c r="F14" s="45"/>
    </row>
    <row r="15" spans="1:6" ht="67.2" x14ac:dyDescent="0.3">
      <c r="A15" s="8" t="s">
        <v>56</v>
      </c>
      <c r="B15" s="10">
        <v>2</v>
      </c>
      <c r="C15" s="10"/>
      <c r="D15" s="45"/>
      <c r="E15" s="10"/>
      <c r="F15" s="45"/>
    </row>
    <row r="16" spans="1:6" ht="26.25" customHeight="1" x14ac:dyDescent="0.3">
      <c r="A16" s="28" t="s">
        <v>42</v>
      </c>
      <c r="B16" s="6">
        <f>B17+B22+B28+B33+B36</f>
        <v>40</v>
      </c>
      <c r="C16" s="6">
        <f>C17+C22+C28+C33+C36</f>
        <v>0</v>
      </c>
      <c r="D16" s="45"/>
      <c r="E16" s="6">
        <f>E17+E22+E28+E33+E36</f>
        <v>0</v>
      </c>
      <c r="F16" s="45"/>
    </row>
    <row r="17" spans="1:6" ht="22.5" customHeight="1" x14ac:dyDescent="0.3">
      <c r="A17" s="7" t="s">
        <v>25</v>
      </c>
      <c r="B17" s="34">
        <f>SUM(B18:B21)</f>
        <v>8</v>
      </c>
      <c r="C17" s="34">
        <f>SUM(C18:C21)</f>
        <v>0</v>
      </c>
      <c r="D17" s="45"/>
      <c r="E17" s="34">
        <f>SUM(E18:E21)</f>
        <v>0</v>
      </c>
      <c r="F17" s="45"/>
    </row>
    <row r="18" spans="1:6" ht="50.4" x14ac:dyDescent="0.3">
      <c r="A18" s="8" t="s">
        <v>41</v>
      </c>
      <c r="B18" s="10">
        <v>2</v>
      </c>
      <c r="C18" s="10"/>
      <c r="D18" s="45"/>
      <c r="E18" s="10"/>
      <c r="F18" s="45"/>
    </row>
    <row r="19" spans="1:6" ht="50.4" x14ac:dyDescent="0.3">
      <c r="A19" s="30" t="s">
        <v>70</v>
      </c>
      <c r="B19" s="10">
        <v>2</v>
      </c>
      <c r="C19" s="10"/>
      <c r="D19" s="47" t="s">
        <v>37</v>
      </c>
      <c r="E19" s="10"/>
      <c r="F19" s="45"/>
    </row>
    <row r="20" spans="1:6" ht="56.25" customHeight="1" x14ac:dyDescent="0.3">
      <c r="A20" s="30" t="s">
        <v>58</v>
      </c>
      <c r="B20" s="10">
        <v>2</v>
      </c>
      <c r="C20" s="10"/>
      <c r="D20" s="47" t="s">
        <v>38</v>
      </c>
      <c r="E20" s="10"/>
      <c r="F20" s="45"/>
    </row>
    <row r="21" spans="1:6" ht="48.75" customHeight="1" x14ac:dyDescent="0.3">
      <c r="A21" s="31" t="s">
        <v>59</v>
      </c>
      <c r="B21" s="10">
        <v>2</v>
      </c>
      <c r="C21" s="10"/>
      <c r="D21" s="47"/>
      <c r="E21" s="10"/>
      <c r="F21" s="45"/>
    </row>
    <row r="22" spans="1:6" ht="22.5" customHeight="1" x14ac:dyDescent="0.3">
      <c r="A22" s="7" t="s">
        <v>27</v>
      </c>
      <c r="B22" s="34">
        <f>SUM(B23:B27)</f>
        <v>10</v>
      </c>
      <c r="C22" s="34">
        <f>SUM(C23:C27)</f>
        <v>0</v>
      </c>
      <c r="D22" s="45"/>
      <c r="E22" s="34">
        <f>SUM(E23:E27)</f>
        <v>0</v>
      </c>
      <c r="F22" s="45"/>
    </row>
    <row r="23" spans="1:6" ht="54.75" customHeight="1" x14ac:dyDescent="0.3">
      <c r="A23" s="8" t="s">
        <v>107</v>
      </c>
      <c r="B23" s="10">
        <v>2</v>
      </c>
      <c r="C23" s="10"/>
      <c r="D23" s="47"/>
      <c r="E23" s="10"/>
      <c r="F23" s="45"/>
    </row>
    <row r="24" spans="1:6" ht="44.25" customHeight="1" x14ac:dyDescent="0.3">
      <c r="A24" s="8" t="s">
        <v>113</v>
      </c>
      <c r="B24" s="10">
        <v>2</v>
      </c>
      <c r="C24" s="10"/>
      <c r="D24" s="47"/>
      <c r="E24" s="10"/>
      <c r="F24" s="45"/>
    </row>
    <row r="25" spans="1:6" ht="54" customHeight="1" x14ac:dyDescent="0.3">
      <c r="A25" s="30" t="s">
        <v>96</v>
      </c>
      <c r="B25" s="10">
        <v>2</v>
      </c>
      <c r="C25" s="10"/>
      <c r="D25" s="46" t="s">
        <v>97</v>
      </c>
      <c r="E25" s="10"/>
      <c r="F25" s="46" t="s">
        <v>98</v>
      </c>
    </row>
    <row r="26" spans="1:6" ht="50.4" x14ac:dyDescent="0.3">
      <c r="A26" s="8" t="s">
        <v>61</v>
      </c>
      <c r="B26" s="10">
        <v>2</v>
      </c>
      <c r="C26" s="10"/>
      <c r="D26" s="47"/>
      <c r="E26" s="10"/>
      <c r="F26" s="45"/>
    </row>
    <row r="27" spans="1:6" ht="70.5" customHeight="1" x14ac:dyDescent="0.3">
      <c r="A27" s="8" t="s">
        <v>110</v>
      </c>
      <c r="B27" s="10">
        <v>2</v>
      </c>
      <c r="C27" s="10"/>
      <c r="D27" s="46" t="s">
        <v>99</v>
      </c>
      <c r="E27" s="10"/>
      <c r="F27" s="46" t="s">
        <v>114</v>
      </c>
    </row>
    <row r="28" spans="1:6" ht="30.75" customHeight="1" x14ac:dyDescent="0.3">
      <c r="A28" s="7" t="s">
        <v>28</v>
      </c>
      <c r="B28" s="34">
        <f>SUM(B29:B32)</f>
        <v>8</v>
      </c>
      <c r="C28" s="34">
        <f>SUM(C29:C32)</f>
        <v>0</v>
      </c>
      <c r="D28" s="45"/>
      <c r="E28" s="34">
        <f>SUM(E29:E32)</f>
        <v>0</v>
      </c>
      <c r="F28" s="45"/>
    </row>
    <row r="29" spans="1:6" ht="50.4" x14ac:dyDescent="0.3">
      <c r="A29" s="9" t="s">
        <v>66</v>
      </c>
      <c r="B29" s="10">
        <v>2</v>
      </c>
      <c r="C29" s="10"/>
      <c r="D29" s="47"/>
      <c r="E29" s="10"/>
      <c r="F29" s="45"/>
    </row>
    <row r="30" spans="1:6" ht="67.2" x14ac:dyDescent="0.3">
      <c r="A30" s="30" t="s">
        <v>65</v>
      </c>
      <c r="B30" s="10">
        <v>2</v>
      </c>
      <c r="C30" s="10"/>
      <c r="D30" s="47"/>
      <c r="E30" s="10"/>
      <c r="F30" s="45"/>
    </row>
    <row r="31" spans="1:6" ht="33.6" x14ac:dyDescent="0.3">
      <c r="A31" s="9" t="s">
        <v>111</v>
      </c>
      <c r="B31" s="10">
        <v>2</v>
      </c>
      <c r="C31" s="10"/>
      <c r="D31" s="47"/>
      <c r="E31" s="10"/>
      <c r="F31" s="45"/>
    </row>
    <row r="32" spans="1:6" ht="50.4" x14ac:dyDescent="0.3">
      <c r="A32" s="30" t="s">
        <v>115</v>
      </c>
      <c r="B32" s="10">
        <v>2</v>
      </c>
      <c r="C32" s="10"/>
      <c r="D32" s="47"/>
      <c r="E32" s="10"/>
      <c r="F32" s="45"/>
    </row>
    <row r="33" spans="1:6" ht="28.5" customHeight="1" x14ac:dyDescent="0.3">
      <c r="A33" s="7" t="s">
        <v>29</v>
      </c>
      <c r="B33" s="34">
        <f>SUM(B34:B35)</f>
        <v>4</v>
      </c>
      <c r="C33" s="34">
        <f>SUM(C34:C35)</f>
        <v>0</v>
      </c>
      <c r="D33" s="45"/>
      <c r="E33" s="34">
        <f>SUM(E34:E35)</f>
        <v>0</v>
      </c>
      <c r="F33" s="45"/>
    </row>
    <row r="34" spans="1:6" ht="33.6" x14ac:dyDescent="0.3">
      <c r="A34" s="8" t="s">
        <v>67</v>
      </c>
      <c r="B34" s="10">
        <v>2</v>
      </c>
      <c r="C34" s="10"/>
      <c r="D34" s="47"/>
      <c r="E34" s="10"/>
      <c r="F34" s="45"/>
    </row>
    <row r="35" spans="1:6" ht="84" x14ac:dyDescent="0.3">
      <c r="A35" s="30" t="s">
        <v>116</v>
      </c>
      <c r="B35" s="10">
        <v>2</v>
      </c>
      <c r="C35" s="10"/>
      <c r="D35" s="47"/>
      <c r="E35" s="10"/>
      <c r="F35" s="45"/>
    </row>
    <row r="36" spans="1:6" ht="27" customHeight="1" x14ac:dyDescent="0.3">
      <c r="A36" s="26" t="s">
        <v>30</v>
      </c>
      <c r="B36" s="34">
        <f>SUM(B37:B41)</f>
        <v>10</v>
      </c>
      <c r="C36" s="34">
        <f>SUM(C37:C41)</f>
        <v>0</v>
      </c>
      <c r="D36" s="45"/>
      <c r="E36" s="34">
        <f>SUM(E37:E41)</f>
        <v>0</v>
      </c>
      <c r="F36" s="45"/>
    </row>
    <row r="37" spans="1:6" ht="50.4" x14ac:dyDescent="0.3">
      <c r="A37" s="8" t="s">
        <v>119</v>
      </c>
      <c r="B37" s="10">
        <v>2</v>
      </c>
      <c r="C37" s="10"/>
      <c r="D37" s="47" t="s">
        <v>39</v>
      </c>
      <c r="E37" s="10"/>
      <c r="F37" s="45"/>
    </row>
    <row r="38" spans="1:6" ht="50.4" x14ac:dyDescent="0.3">
      <c r="A38" s="8" t="s">
        <v>120</v>
      </c>
      <c r="B38" s="10">
        <v>2</v>
      </c>
      <c r="C38" s="10"/>
      <c r="D38" s="47" t="s">
        <v>102</v>
      </c>
      <c r="E38" s="10"/>
      <c r="F38" s="45"/>
    </row>
    <row r="39" spans="1:6" ht="50.4" x14ac:dyDescent="0.3">
      <c r="A39" s="30" t="s">
        <v>117</v>
      </c>
      <c r="B39" s="10">
        <v>2</v>
      </c>
      <c r="C39" s="10"/>
      <c r="D39" s="47"/>
      <c r="E39" s="22"/>
      <c r="F39" s="45"/>
    </row>
    <row r="40" spans="1:6" ht="50.4" x14ac:dyDescent="0.3">
      <c r="A40" s="30" t="s">
        <v>103</v>
      </c>
      <c r="B40" s="10">
        <v>2</v>
      </c>
      <c r="C40" s="10"/>
      <c r="D40" s="47"/>
      <c r="E40" s="22"/>
      <c r="F40" s="45"/>
    </row>
    <row r="41" spans="1:6" ht="26.25" customHeight="1" x14ac:dyDescent="0.3">
      <c r="A41" s="8" t="s">
        <v>64</v>
      </c>
      <c r="B41" s="10">
        <v>2</v>
      </c>
      <c r="C41" s="10"/>
      <c r="D41" s="47"/>
      <c r="E41" s="10"/>
      <c r="F41" s="45"/>
    </row>
    <row r="42" spans="1:6" ht="23.25" customHeight="1" x14ac:dyDescent="0.3">
      <c r="A42" s="26" t="s">
        <v>32</v>
      </c>
      <c r="B42" s="6">
        <f>B43+B46</f>
        <v>10</v>
      </c>
      <c r="C42" s="6">
        <f>C43+C46</f>
        <v>0</v>
      </c>
      <c r="D42" s="45"/>
      <c r="E42" s="6">
        <f>E43+E46</f>
        <v>0</v>
      </c>
      <c r="F42" s="45"/>
    </row>
    <row r="43" spans="1:6" ht="23.25" customHeight="1" x14ac:dyDescent="0.3">
      <c r="A43" s="26" t="s">
        <v>14</v>
      </c>
      <c r="B43" s="34">
        <f>SUM(B44:B45)</f>
        <v>4</v>
      </c>
      <c r="C43" s="34">
        <f>SUM(C44:C45)</f>
        <v>0</v>
      </c>
      <c r="D43" s="45"/>
      <c r="E43" s="34">
        <f>SUM(E44:E45)</f>
        <v>0</v>
      </c>
      <c r="F43" s="45"/>
    </row>
    <row r="44" spans="1:6" ht="100.8" x14ac:dyDescent="0.3">
      <c r="A44" s="30" t="s">
        <v>49</v>
      </c>
      <c r="B44" s="10">
        <v>2</v>
      </c>
      <c r="C44" s="10"/>
      <c r="D44" s="46" t="s">
        <v>105</v>
      </c>
      <c r="E44" s="10"/>
      <c r="F44" s="46" t="s">
        <v>100</v>
      </c>
    </row>
    <row r="45" spans="1:6" ht="50.4" x14ac:dyDescent="0.3">
      <c r="A45" s="30" t="s">
        <v>50</v>
      </c>
      <c r="B45" s="10">
        <v>2</v>
      </c>
      <c r="C45" s="10"/>
      <c r="D45" s="47" t="s">
        <v>121</v>
      </c>
      <c r="E45" s="22"/>
      <c r="F45" s="45"/>
    </row>
    <row r="46" spans="1:6" ht="27" customHeight="1" x14ac:dyDescent="0.3">
      <c r="A46" s="26" t="s">
        <v>33</v>
      </c>
      <c r="B46" s="34">
        <f>SUM(B47:B49)</f>
        <v>6</v>
      </c>
      <c r="C46" s="34">
        <f>SUM(C47:C49)</f>
        <v>0</v>
      </c>
      <c r="D46" s="45"/>
      <c r="E46" s="34">
        <f>SUM(E47:E49)</f>
        <v>0</v>
      </c>
      <c r="F46" s="45"/>
    </row>
    <row r="47" spans="1:6" ht="33.6" x14ac:dyDescent="0.3">
      <c r="A47" s="8" t="s">
        <v>52</v>
      </c>
      <c r="B47" s="10">
        <v>2</v>
      </c>
      <c r="C47" s="10"/>
      <c r="D47" s="45" t="s">
        <v>35</v>
      </c>
      <c r="E47" s="22"/>
      <c r="F47" s="45" t="s">
        <v>35</v>
      </c>
    </row>
    <row r="48" spans="1:6" ht="33.6" x14ac:dyDescent="0.3">
      <c r="A48" s="8" t="s">
        <v>68</v>
      </c>
      <c r="B48" s="10">
        <v>2</v>
      </c>
      <c r="C48" s="10"/>
      <c r="D48" s="47"/>
      <c r="E48" s="10"/>
      <c r="F48" s="45"/>
    </row>
    <row r="49" spans="1:6" ht="33.6" x14ac:dyDescent="0.3">
      <c r="A49" s="31" t="s">
        <v>122</v>
      </c>
      <c r="B49" s="10">
        <v>2</v>
      </c>
      <c r="C49" s="10"/>
      <c r="D49" s="47"/>
      <c r="E49" s="10"/>
      <c r="F49" s="45"/>
    </row>
    <row r="50" spans="1:6" ht="21.75" customHeight="1" x14ac:dyDescent="0.3">
      <c r="A50" s="32" t="s">
        <v>5</v>
      </c>
      <c r="B50" s="6">
        <f>B13+B16+B42</f>
        <v>54</v>
      </c>
      <c r="C50" s="6">
        <f>C13+C16+C42</f>
        <v>0</v>
      </c>
      <c r="D50" s="52"/>
      <c r="E50" s="6">
        <f>E13+E16+E42</f>
        <v>0</v>
      </c>
      <c r="F50" s="45"/>
    </row>
    <row r="51" spans="1:6" ht="21.75" customHeight="1" x14ac:dyDescent="0.3">
      <c r="A51" s="34" t="s">
        <v>6</v>
      </c>
      <c r="B51" s="6">
        <v>100</v>
      </c>
      <c r="C51" s="56">
        <f>ROUND(C50/B50*100,0)</f>
        <v>0</v>
      </c>
      <c r="D51" s="56"/>
      <c r="E51" s="63">
        <f>ROUND(E50/B50*100,0)</f>
        <v>0</v>
      </c>
      <c r="F51" s="64"/>
    </row>
    <row r="52" spans="1:6" ht="21.75" customHeight="1" x14ac:dyDescent="0.3">
      <c r="A52" s="34" t="s">
        <v>7</v>
      </c>
      <c r="B52" s="10"/>
      <c r="C52" s="56" t="str">
        <f>IF(AND(AND(C14=2,C15=2),C51&gt;=80),"Loại A",IF(AND(AND(C14=2,C15=2),C51&gt;=65),"Loại B",IF(AND(AND(C14=2,C15=2),C51&gt;=50),"Loại C",IF(AND(AND(C14=2,C15=2),C51&lt;50),"Không đạt chuẩn",IF(OR(C14&lt;2,C15&lt;2),"Không đạt chuẩn")))))</f>
        <v>Không đạt chuẩn</v>
      </c>
      <c r="D52" s="56"/>
      <c r="E52" s="56" t="str">
        <f>IF(AND(AND(E14=2,E15=2),E51&gt;=80),"Loại A",IF(AND(AND(E14=2,E15=2),E51&gt;=65),"Loại B",IF(AND(AND(E14=2,E15=2),E51&gt;=50),"Loại C",IF(AND(AND(E14=2,E15=2),E51&lt;50),"Không đạt chuẩn",IF(OR(E14&lt;2,E15&lt;2),"Không đạt chuẩn")))))</f>
        <v>Không đạt chuẩn</v>
      </c>
      <c r="F52" s="56"/>
    </row>
    <row r="53" spans="1:6" x14ac:dyDescent="0.3">
      <c r="A53" s="13"/>
    </row>
    <row r="54" spans="1:6" x14ac:dyDescent="0.3">
      <c r="A54" s="33" t="s">
        <v>124</v>
      </c>
      <c r="D54" s="54" t="s">
        <v>125</v>
      </c>
      <c r="E54" s="54"/>
      <c r="F54" s="54"/>
    </row>
    <row r="55" spans="1:6" x14ac:dyDescent="0.3">
      <c r="A55" s="35" t="s">
        <v>8</v>
      </c>
      <c r="D55" s="57" t="s">
        <v>9</v>
      </c>
      <c r="E55" s="57"/>
      <c r="F55" s="57"/>
    </row>
    <row r="56" spans="1:6" x14ac:dyDescent="0.3">
      <c r="A56" s="33" t="s">
        <v>10</v>
      </c>
      <c r="D56" s="54" t="s">
        <v>10</v>
      </c>
      <c r="E56" s="54"/>
      <c r="F56" s="54"/>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E19:E21 B19:C49 E23:E24 D22:E22 E29:E32 D28:E28 E34:E35 D33:E33 E37:E41 D36:E36 E45 D42:E43 E47:E49 D46:E46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topLeftCell="A4" workbookViewId="0">
      <selection activeCell="E10" sqref="E10"/>
    </sheetView>
  </sheetViews>
  <sheetFormatPr defaultColWidth="8.90625" defaultRowHeight="16.8" x14ac:dyDescent="0.3"/>
  <cols>
    <col min="1" max="1" width="4.08984375" style="5" customWidth="1"/>
    <col min="2" max="2" width="27" style="5" customWidth="1"/>
    <col min="3" max="4" width="6.1796875" style="5" customWidth="1"/>
    <col min="5" max="5" width="6.36328125" style="5" customWidth="1"/>
    <col min="6" max="6" width="9.08984375" style="5" customWidth="1"/>
    <col min="7" max="7" width="14.1796875" style="5" customWidth="1"/>
    <col min="8" max="8" width="9" style="16" customWidth="1"/>
    <col min="9" max="9" width="15" style="16" customWidth="1"/>
    <col min="10" max="10" width="24.453125" style="5" customWidth="1"/>
    <col min="11" max="16384" width="8.90625" style="5"/>
  </cols>
  <sheetData>
    <row r="1" spans="1:10" ht="11.25" customHeight="1" x14ac:dyDescent="0.3"/>
    <row r="2" spans="1:10" ht="58.5" customHeight="1" x14ac:dyDescent="0.3">
      <c r="A2" s="65" t="s">
        <v>90</v>
      </c>
      <c r="B2" s="65"/>
      <c r="C2" s="65"/>
      <c r="D2" s="11"/>
      <c r="E2" s="3"/>
      <c r="G2" s="58" t="s">
        <v>11</v>
      </c>
      <c r="H2" s="58"/>
      <c r="I2" s="58"/>
      <c r="J2" s="58"/>
    </row>
    <row r="3" spans="1:10" x14ac:dyDescent="0.3">
      <c r="B3" s="1"/>
      <c r="C3" s="1"/>
      <c r="D3" s="1"/>
      <c r="E3" s="2"/>
    </row>
    <row r="4" spans="1:10" ht="59.25" customHeight="1" x14ac:dyDescent="0.3">
      <c r="B4" s="59" t="s">
        <v>91</v>
      </c>
      <c r="C4" s="59"/>
      <c r="D4" s="59"/>
      <c r="E4" s="60"/>
      <c r="F4" s="60"/>
      <c r="G4" s="60"/>
      <c r="H4" s="60"/>
      <c r="I4" s="60"/>
      <c r="J4" s="60"/>
    </row>
    <row r="5" spans="1:10" ht="9.75" customHeight="1" x14ac:dyDescent="0.3">
      <c r="B5" s="39"/>
      <c r="C5" s="39"/>
      <c r="D5" s="39"/>
    </row>
    <row r="6" spans="1:10" ht="10.5" customHeight="1" x14ac:dyDescent="0.3">
      <c r="B6" s="4"/>
      <c r="C6" s="4"/>
      <c r="D6" s="4"/>
    </row>
    <row r="7" spans="1:10" ht="33" customHeight="1" x14ac:dyDescent="0.3">
      <c r="A7" s="66" t="s">
        <v>73</v>
      </c>
      <c r="B7" s="55" t="s">
        <v>74</v>
      </c>
      <c r="C7" s="67" t="s">
        <v>75</v>
      </c>
      <c r="D7" s="68"/>
      <c r="E7" s="69"/>
      <c r="F7" s="55" t="s">
        <v>76</v>
      </c>
      <c r="G7" s="55"/>
      <c r="H7" s="55" t="s">
        <v>77</v>
      </c>
      <c r="I7" s="55"/>
      <c r="J7" s="70" t="s">
        <v>78</v>
      </c>
    </row>
    <row r="8" spans="1:10" ht="33.6" x14ac:dyDescent="0.3">
      <c r="A8" s="66"/>
      <c r="B8" s="55"/>
      <c r="C8" s="37" t="s">
        <v>79</v>
      </c>
      <c r="D8" s="37" t="s">
        <v>80</v>
      </c>
      <c r="E8" s="37" t="s">
        <v>81</v>
      </c>
      <c r="F8" s="37" t="s">
        <v>82</v>
      </c>
      <c r="G8" s="37" t="s">
        <v>7</v>
      </c>
      <c r="H8" s="37" t="s">
        <v>82</v>
      </c>
      <c r="I8" s="37" t="s">
        <v>7</v>
      </c>
      <c r="J8" s="71"/>
    </row>
    <row r="9" spans="1:10" ht="24.75" customHeight="1" x14ac:dyDescent="0.3">
      <c r="A9" s="41" t="s">
        <v>83</v>
      </c>
      <c r="B9" s="42"/>
      <c r="C9" s="15"/>
      <c r="D9" s="15"/>
      <c r="E9" s="15"/>
      <c r="F9" s="15"/>
      <c r="G9" s="15"/>
      <c r="H9" s="15"/>
      <c r="I9" s="15"/>
      <c r="J9" s="43"/>
    </row>
    <row r="10" spans="1:10" ht="24.75" customHeight="1" x14ac:dyDescent="0.3">
      <c r="A10" s="41" t="s">
        <v>84</v>
      </c>
      <c r="B10" s="42"/>
      <c r="C10" s="15"/>
      <c r="D10" s="15"/>
      <c r="E10" s="15"/>
      <c r="F10" s="15"/>
      <c r="G10" s="15"/>
      <c r="H10" s="15"/>
      <c r="I10" s="15"/>
      <c r="J10" s="43"/>
    </row>
    <row r="11" spans="1:10" ht="24.75" customHeight="1" x14ac:dyDescent="0.3">
      <c r="A11" s="41" t="s">
        <v>85</v>
      </c>
      <c r="B11" s="42"/>
      <c r="C11" s="15"/>
      <c r="D11" s="15"/>
      <c r="E11" s="15"/>
      <c r="F11" s="15"/>
      <c r="G11" s="15"/>
      <c r="H11" s="15"/>
      <c r="I11" s="15"/>
      <c r="J11" s="43"/>
    </row>
    <row r="12" spans="1:10" ht="24.75" customHeight="1" x14ac:dyDescent="0.3">
      <c r="A12" s="41" t="s">
        <v>86</v>
      </c>
      <c r="B12" s="44"/>
      <c r="C12" s="15"/>
      <c r="D12" s="15"/>
      <c r="E12" s="15"/>
      <c r="F12" s="15"/>
      <c r="G12" s="15"/>
      <c r="H12" s="15"/>
      <c r="I12" s="15"/>
      <c r="J12" s="43"/>
    </row>
    <row r="13" spans="1:10" ht="24.75" customHeight="1" x14ac:dyDescent="0.3">
      <c r="A13" s="41" t="s">
        <v>87</v>
      </c>
      <c r="B13" s="42"/>
      <c r="C13" s="15"/>
      <c r="D13" s="15"/>
      <c r="E13" s="15"/>
      <c r="F13" s="15"/>
      <c r="G13" s="15"/>
      <c r="H13" s="15"/>
      <c r="I13" s="15"/>
      <c r="J13" s="43"/>
    </row>
    <row r="14" spans="1:10" ht="24.75" customHeight="1" x14ac:dyDescent="0.3">
      <c r="A14" s="41" t="s">
        <v>88</v>
      </c>
      <c r="B14" s="42"/>
      <c r="C14" s="15"/>
      <c r="D14" s="15"/>
      <c r="E14" s="15"/>
      <c r="F14" s="15"/>
      <c r="G14" s="15"/>
      <c r="H14" s="15"/>
      <c r="I14" s="15"/>
      <c r="J14" s="43"/>
    </row>
    <row r="15" spans="1:10" x14ac:dyDescent="0.3">
      <c r="B15" s="13"/>
      <c r="C15" s="13"/>
      <c r="D15" s="13"/>
    </row>
    <row r="16" spans="1:10" x14ac:dyDescent="0.3">
      <c r="B16" s="36"/>
      <c r="C16" s="36"/>
      <c r="D16" s="36"/>
      <c r="H16" s="54" t="s">
        <v>123</v>
      </c>
      <c r="I16" s="54"/>
      <c r="J16" s="54"/>
    </row>
    <row r="17" spans="2:10" x14ac:dyDescent="0.3">
      <c r="B17" s="38" t="s">
        <v>89</v>
      </c>
      <c r="C17" s="38"/>
      <c r="D17" s="38"/>
      <c r="H17" s="57" t="s">
        <v>92</v>
      </c>
      <c r="I17" s="57"/>
      <c r="J17" s="57"/>
    </row>
    <row r="18" spans="2:10" x14ac:dyDescent="0.3">
      <c r="B18" s="36"/>
      <c r="C18" s="36"/>
      <c r="D18" s="36"/>
      <c r="G18" s="54"/>
      <c r="H18" s="54"/>
      <c r="I18" s="54"/>
      <c r="J18" s="54"/>
    </row>
    <row r="20" spans="2:10" x14ac:dyDescent="0.3">
      <c r="F20" s="14"/>
    </row>
  </sheetData>
  <mergeCells count="12">
    <mergeCell ref="H16:J16"/>
    <mergeCell ref="H17:J17"/>
    <mergeCell ref="G18:J18"/>
    <mergeCell ref="A2:C2"/>
    <mergeCell ref="G2:J2"/>
    <mergeCell ref="B4:J4"/>
    <mergeCell ref="A7:A8"/>
    <mergeCell ref="B7:B8"/>
    <mergeCell ref="C7:E7"/>
    <mergeCell ref="F7:G7"/>
    <mergeCell ref="H7:I7"/>
    <mergeCell ref="J7:J8"/>
  </mergeCells>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NHANVIEN</vt:lpstr>
      <vt:lpstr>LDPT</vt:lpstr>
      <vt:lpstr>Mẫu 4</vt:lpstr>
      <vt:lpstr>LDPT!Print_Titles</vt:lpstr>
      <vt:lpstr>NHANVIEN!Print_Titles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cp:lastPrinted>2019-04-04T08:30:58Z</cp:lastPrinted>
  <dcterms:created xsi:type="dcterms:W3CDTF">2018-08-15T07:37:54Z</dcterms:created>
  <dcterms:modified xsi:type="dcterms:W3CDTF">2019-04-04T08:34:41Z</dcterms:modified>
</cp:coreProperties>
</file>